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715" windowWidth="11565" windowHeight="3825"/>
  </bookViews>
  <sheets>
    <sheet name="ASIE.EXO.EGYPT.INDES  FOS.BCN" sheetId="2" r:id="rId1"/>
    <sheet name="Moyen Orient Egypte FOS.BCN" sheetId="22" r:id="rId2"/>
    <sheet name="AFRIQUE 1415" sheetId="27" r:id="rId3"/>
  </sheets>
  <definedNames>
    <definedName name="_xlnm.Print_Area" localSheetId="2">'AFRIQUE 1415'!$A$1:$V$2</definedName>
    <definedName name="_xlnm.Print_Area" localSheetId="1">'Moyen Orient Egypte FOS.BCN'!$A$1:$U$2</definedName>
  </definedNames>
  <calcPr calcId="125725"/>
</workbook>
</file>

<file path=xl/calcChain.xml><?xml version="1.0" encoding="utf-8"?>
<calcChain xmlns="http://schemas.openxmlformats.org/spreadsheetml/2006/main">
  <c r="I130" i="22"/>
  <c r="H128"/>
  <c r="G128"/>
  <c r="T126"/>
  <c r="S126"/>
  <c r="R126"/>
  <c r="Q126"/>
  <c r="P126"/>
  <c r="O126"/>
  <c r="N126"/>
  <c r="M126"/>
  <c r="L126"/>
  <c r="K126"/>
  <c r="J126"/>
  <c r="I126"/>
  <c r="I122"/>
  <c r="H120"/>
  <c r="G120"/>
  <c r="T118"/>
  <c r="S118"/>
  <c r="R118"/>
  <c r="Q118"/>
  <c r="P118"/>
  <c r="O118"/>
  <c r="N118"/>
  <c r="M118"/>
  <c r="L118"/>
  <c r="K118"/>
  <c r="J118"/>
  <c r="I118"/>
  <c r="Z114" i="2"/>
  <c r="X114"/>
  <c r="W114"/>
  <c r="U114"/>
  <c r="S114"/>
  <c r="R114"/>
  <c r="Q114"/>
  <c r="P114"/>
  <c r="O114"/>
  <c r="N114"/>
  <c r="M114"/>
  <c r="L114"/>
  <c r="H114"/>
  <c r="G114"/>
  <c r="W111"/>
  <c r="V111"/>
  <c r="U111"/>
  <c r="Q111"/>
  <c r="P111"/>
  <c r="O111"/>
  <c r="N111"/>
  <c r="M111"/>
  <c r="L111"/>
  <c r="J111"/>
  <c r="I111"/>
  <c r="H111"/>
  <c r="G111"/>
  <c r="AD110"/>
  <c r="AB110"/>
  <c r="AA110"/>
  <c r="Y110"/>
  <c r="M110"/>
  <c r="K110"/>
  <c r="J110"/>
  <c r="AE108"/>
  <c r="AC108"/>
  <c r="W108"/>
  <c r="V108"/>
  <c r="U108"/>
  <c r="S108"/>
  <c r="R108"/>
  <c r="Q108"/>
  <c r="P108"/>
  <c r="O108"/>
  <c r="N108"/>
  <c r="M108"/>
  <c r="H108"/>
  <c r="G108"/>
  <c r="Z107"/>
  <c r="X107"/>
  <c r="W107"/>
  <c r="U107"/>
  <c r="S107"/>
  <c r="R107"/>
  <c r="Q107"/>
  <c r="P107"/>
  <c r="O107"/>
  <c r="N107"/>
  <c r="M107"/>
  <c r="L107"/>
  <c r="H107"/>
  <c r="G107"/>
  <c r="W104"/>
  <c r="V104"/>
  <c r="U104"/>
  <c r="Q104"/>
  <c r="P104"/>
  <c r="O104"/>
  <c r="N104"/>
  <c r="M104"/>
  <c r="L104"/>
  <c r="J104"/>
  <c r="I104"/>
  <c r="H104"/>
  <c r="G104"/>
  <c r="AD103"/>
  <c r="AB103"/>
  <c r="AA103"/>
  <c r="Y103"/>
  <c r="M103"/>
  <c r="K103"/>
  <c r="J103"/>
  <c r="AE101"/>
  <c r="AC101"/>
  <c r="W101"/>
  <c r="V101"/>
  <c r="U101"/>
  <c r="S101"/>
  <c r="R101"/>
  <c r="Q101"/>
  <c r="P101"/>
  <c r="O101"/>
  <c r="N101"/>
  <c r="M101"/>
  <c r="H101"/>
  <c r="G101"/>
  <c r="AE94"/>
  <c r="AC94"/>
  <c r="W94"/>
  <c r="V94"/>
  <c r="U94"/>
  <c r="S94"/>
  <c r="R94"/>
  <c r="Q94"/>
  <c r="P94"/>
  <c r="O94"/>
  <c r="N94"/>
  <c r="M94"/>
  <c r="H94"/>
  <c r="G94"/>
  <c r="AE87"/>
  <c r="AC87"/>
  <c r="W87"/>
  <c r="V87"/>
  <c r="U87"/>
  <c r="S87"/>
  <c r="R87"/>
  <c r="Q87"/>
  <c r="P87"/>
  <c r="O87"/>
  <c r="N87"/>
  <c r="M87"/>
  <c r="H87"/>
  <c r="G87"/>
  <c r="AE80"/>
  <c r="AC80"/>
  <c r="W80"/>
  <c r="V80"/>
  <c r="U80"/>
  <c r="S80"/>
  <c r="R80"/>
  <c r="Q80"/>
  <c r="P80"/>
  <c r="O80"/>
  <c r="N80"/>
  <c r="M80"/>
  <c r="H80"/>
  <c r="G80"/>
  <c r="R98" i="27"/>
  <c r="J98"/>
  <c r="R97"/>
  <c r="Q97"/>
  <c r="P97"/>
  <c r="O97"/>
  <c r="N97"/>
  <c r="K97"/>
  <c r="J97"/>
  <c r="X94"/>
  <c r="R92"/>
  <c r="J92"/>
  <c r="R91"/>
  <c r="Q91"/>
  <c r="P91"/>
  <c r="O91"/>
  <c r="N91"/>
  <c r="K91"/>
  <c r="J91"/>
  <c r="X88"/>
  <c r="H112" i="22"/>
  <c r="G112"/>
  <c r="H104"/>
  <c r="G104"/>
  <c r="H96"/>
  <c r="G96"/>
  <c r="H88"/>
  <c r="G88"/>
  <c r="H80"/>
  <c r="G80"/>
  <c r="T62"/>
  <c r="S62"/>
  <c r="R62"/>
  <c r="Q62"/>
  <c r="P62"/>
  <c r="O62"/>
  <c r="N62"/>
  <c r="M62"/>
  <c r="L62"/>
  <c r="K62"/>
  <c r="J62"/>
  <c r="I62"/>
  <c r="T70"/>
  <c r="S70"/>
  <c r="R70"/>
  <c r="Q70"/>
  <c r="P70"/>
  <c r="O70"/>
  <c r="N70"/>
  <c r="M70"/>
  <c r="L70"/>
  <c r="K70"/>
  <c r="J70"/>
  <c r="I70"/>
  <c r="T78"/>
  <c r="S78"/>
  <c r="R78"/>
  <c r="Q78"/>
  <c r="P78"/>
  <c r="O78"/>
  <c r="N78"/>
  <c r="M78"/>
  <c r="L78"/>
  <c r="K78"/>
  <c r="J78"/>
  <c r="I78"/>
  <c r="T110"/>
  <c r="S110"/>
  <c r="R110"/>
  <c r="Q110"/>
  <c r="P110"/>
  <c r="O110"/>
  <c r="N110"/>
  <c r="M110"/>
  <c r="L110"/>
  <c r="K110"/>
  <c r="J110"/>
  <c r="I110"/>
  <c r="T102"/>
  <c r="S102"/>
  <c r="R102"/>
  <c r="Q102"/>
  <c r="P102"/>
  <c r="O102"/>
  <c r="N102"/>
  <c r="M102"/>
  <c r="L102"/>
  <c r="K102"/>
  <c r="J102"/>
  <c r="I102"/>
  <c r="T86"/>
  <c r="S86"/>
  <c r="R86"/>
  <c r="Q86"/>
  <c r="P86"/>
  <c r="O86"/>
  <c r="N86"/>
  <c r="M86"/>
  <c r="L86"/>
  <c r="K86"/>
  <c r="J86"/>
  <c r="I86"/>
  <c r="I114"/>
  <c r="I106"/>
  <c r="Z100" i="2"/>
  <c r="X100"/>
  <c r="W100"/>
  <c r="U100"/>
  <c r="S100"/>
  <c r="R100"/>
  <c r="Q100"/>
  <c r="P100"/>
  <c r="O100"/>
  <c r="N100"/>
  <c r="M100"/>
  <c r="L100"/>
  <c r="H100"/>
  <c r="G100"/>
  <c r="W97"/>
  <c r="V97"/>
  <c r="U97"/>
  <c r="Q97"/>
  <c r="P97"/>
  <c r="O97"/>
  <c r="N97"/>
  <c r="M97"/>
  <c r="L97"/>
  <c r="J97"/>
  <c r="I97"/>
  <c r="H97"/>
  <c r="G97"/>
  <c r="AD96"/>
  <c r="AB96"/>
  <c r="AA96"/>
  <c r="Y96"/>
  <c r="M96"/>
  <c r="K96"/>
  <c r="J96"/>
  <c r="Z93"/>
  <c r="X93"/>
  <c r="W93"/>
  <c r="U93"/>
  <c r="S93"/>
  <c r="R93"/>
  <c r="Q93"/>
  <c r="P93"/>
  <c r="O93"/>
  <c r="N93"/>
  <c r="M93"/>
  <c r="L93"/>
  <c r="H93"/>
  <c r="G93"/>
  <c r="W90"/>
  <c r="V90"/>
  <c r="U90"/>
  <c r="Q90"/>
  <c r="P90"/>
  <c r="O90"/>
  <c r="N90"/>
  <c r="M90"/>
  <c r="L90"/>
  <c r="J90"/>
  <c r="I90"/>
  <c r="H90"/>
  <c r="G90"/>
  <c r="AD89"/>
  <c r="AB89"/>
  <c r="AA89"/>
  <c r="Y89"/>
  <c r="M89"/>
  <c r="K89"/>
  <c r="J89"/>
  <c r="R86" i="27"/>
  <c r="J86"/>
  <c r="R85"/>
  <c r="Q85"/>
  <c r="P85"/>
  <c r="O85"/>
  <c r="N85"/>
  <c r="K85"/>
  <c r="J85"/>
  <c r="X82"/>
  <c r="R80"/>
  <c r="J80"/>
  <c r="R79"/>
  <c r="Q79"/>
  <c r="P79"/>
  <c r="O79"/>
  <c r="N79"/>
  <c r="K79"/>
  <c r="J79"/>
  <c r="X76"/>
  <c r="R74"/>
  <c r="J74"/>
  <c r="R73"/>
  <c r="Q73"/>
  <c r="P73"/>
  <c r="O73"/>
  <c r="N73"/>
  <c r="K73"/>
  <c r="J73"/>
  <c r="X70"/>
  <c r="I98" i="22"/>
  <c r="AD82" i="2"/>
  <c r="AB82"/>
  <c r="AA82"/>
  <c r="Y82"/>
  <c r="M82"/>
  <c r="K82"/>
  <c r="J82"/>
  <c r="Z86"/>
  <c r="X86"/>
  <c r="W86"/>
  <c r="U86"/>
  <c r="S86"/>
  <c r="R86"/>
  <c r="Q86"/>
  <c r="P86"/>
  <c r="O86"/>
  <c r="N86"/>
  <c r="M86"/>
  <c r="L86"/>
  <c r="H86"/>
  <c r="G86"/>
  <c r="W83"/>
  <c r="V83"/>
  <c r="U83"/>
  <c r="Q83"/>
  <c r="P83"/>
  <c r="O83"/>
  <c r="N83"/>
  <c r="M83"/>
  <c r="L83"/>
  <c r="J83"/>
  <c r="I83"/>
  <c r="H83"/>
  <c r="G83"/>
  <c r="I90" i="22"/>
  <c r="Z79" i="2"/>
  <c r="X79"/>
  <c r="W79"/>
  <c r="U79"/>
  <c r="S79"/>
  <c r="R79"/>
  <c r="Q79"/>
  <c r="P79"/>
  <c r="O79"/>
  <c r="N79"/>
  <c r="M79"/>
  <c r="L79"/>
  <c r="H79"/>
  <c r="G79"/>
  <c r="W76"/>
  <c r="V76"/>
  <c r="U76"/>
  <c r="Q76"/>
  <c r="P76"/>
  <c r="O76"/>
  <c r="N76"/>
  <c r="M76"/>
  <c r="L76"/>
  <c r="J76"/>
  <c r="I76"/>
  <c r="H76"/>
  <c r="G76"/>
  <c r="AE73"/>
  <c r="AC73"/>
  <c r="W73"/>
  <c r="V73"/>
  <c r="U73"/>
  <c r="S73"/>
  <c r="R73"/>
  <c r="Q73"/>
  <c r="P73"/>
  <c r="O73"/>
  <c r="N73"/>
  <c r="M73"/>
  <c r="H73"/>
  <c r="G73"/>
  <c r="R68" i="27"/>
  <c r="J68"/>
  <c r="R67"/>
  <c r="Q67"/>
  <c r="P67"/>
  <c r="O67"/>
  <c r="N67"/>
  <c r="K67"/>
  <c r="J67"/>
  <c r="X64"/>
  <c r="H56" i="22"/>
  <c r="G56"/>
  <c r="H64"/>
  <c r="G64"/>
  <c r="H72"/>
  <c r="G72"/>
  <c r="I82"/>
  <c r="Z72" i="2"/>
  <c r="X72"/>
  <c r="W72"/>
  <c r="U72"/>
  <c r="S72"/>
  <c r="R72"/>
  <c r="Q72"/>
  <c r="P72"/>
  <c r="O72"/>
  <c r="N72"/>
  <c r="M72"/>
  <c r="L72"/>
  <c r="H72"/>
  <c r="G72"/>
  <c r="W69"/>
  <c r="V69"/>
  <c r="U69"/>
  <c r="Q69"/>
  <c r="P69"/>
  <c r="O69"/>
  <c r="N69"/>
  <c r="M69"/>
  <c r="L69"/>
  <c r="J69"/>
  <c r="I69"/>
  <c r="H69"/>
  <c r="G69"/>
  <c r="AD68"/>
  <c r="AB68"/>
  <c r="AA68"/>
  <c r="Y68"/>
  <c r="M68"/>
  <c r="K68"/>
  <c r="J68"/>
  <c r="AE66"/>
  <c r="AC66"/>
  <c r="W66"/>
  <c r="V66"/>
  <c r="U66"/>
  <c r="S66"/>
  <c r="R66"/>
  <c r="Q66"/>
  <c r="P66"/>
  <c r="O66"/>
  <c r="N66"/>
  <c r="M66"/>
  <c r="H66"/>
  <c r="G66"/>
  <c r="R62" i="27"/>
  <c r="J62"/>
  <c r="R61"/>
  <c r="Q61"/>
  <c r="P61"/>
  <c r="O61"/>
  <c r="N61"/>
  <c r="K61"/>
  <c r="J61"/>
  <c r="X58"/>
  <c r="I74" i="22"/>
  <c r="Z65" i="2"/>
  <c r="X65"/>
  <c r="W65"/>
  <c r="U65"/>
  <c r="S65"/>
  <c r="R65"/>
  <c r="Q65"/>
  <c r="P65"/>
  <c r="O65"/>
  <c r="N65"/>
  <c r="M65"/>
  <c r="L65"/>
  <c r="H65"/>
  <c r="G65"/>
  <c r="W62"/>
  <c r="V62"/>
  <c r="U62"/>
  <c r="Q62"/>
  <c r="P62"/>
  <c r="O62"/>
  <c r="N62"/>
  <c r="M62"/>
  <c r="L62"/>
  <c r="J62"/>
  <c r="I62"/>
  <c r="H62"/>
  <c r="G62"/>
  <c r="AD61"/>
  <c r="AB61"/>
  <c r="AA61"/>
  <c r="Y61"/>
  <c r="M61"/>
  <c r="K61"/>
  <c r="J61"/>
  <c r="AE59"/>
  <c r="AC59"/>
  <c r="W59"/>
  <c r="V59"/>
  <c r="U59"/>
  <c r="S59"/>
  <c r="R59"/>
  <c r="Q59"/>
  <c r="P59"/>
  <c r="O59"/>
  <c r="N59"/>
  <c r="M59"/>
  <c r="H59"/>
  <c r="G59"/>
  <c r="R56" i="27"/>
  <c r="J56"/>
  <c r="R55"/>
  <c r="Q55"/>
  <c r="P55"/>
  <c r="O55"/>
  <c r="N55"/>
  <c r="K55"/>
  <c r="J55"/>
  <c r="X52"/>
  <c r="I66" i="22"/>
  <c r="I58"/>
  <c r="Z58" i="2"/>
  <c r="X58"/>
  <c r="W58"/>
  <c r="U58"/>
  <c r="S58"/>
  <c r="R58"/>
  <c r="Q58"/>
  <c r="P58"/>
  <c r="O58"/>
  <c r="N58"/>
  <c r="M58"/>
  <c r="L58"/>
  <c r="H58"/>
  <c r="G58"/>
  <c r="AD54"/>
  <c r="AB54"/>
  <c r="AA54"/>
  <c r="Y54"/>
  <c r="M54"/>
  <c r="K54"/>
  <c r="J54"/>
  <c r="AE52"/>
  <c r="AC52"/>
  <c r="W52"/>
  <c r="V52"/>
  <c r="U52"/>
  <c r="S52"/>
  <c r="R52"/>
  <c r="Q52"/>
  <c r="P52"/>
  <c r="O52"/>
  <c r="N52"/>
  <c r="M52"/>
  <c r="H52"/>
  <c r="G52"/>
  <c r="Z51"/>
  <c r="X51"/>
  <c r="W51"/>
  <c r="U51"/>
  <c r="S51"/>
  <c r="R51"/>
  <c r="Q51"/>
  <c r="P51"/>
  <c r="O51"/>
  <c r="N51"/>
  <c r="M51"/>
  <c r="L51"/>
  <c r="H51"/>
  <c r="G51"/>
  <c r="W48"/>
  <c r="V48"/>
  <c r="U48"/>
  <c r="Q48"/>
  <c r="P48"/>
  <c r="O48"/>
  <c r="N48"/>
  <c r="M48"/>
  <c r="L48"/>
  <c r="J48"/>
  <c r="I48"/>
  <c r="H48"/>
  <c r="G48"/>
  <c r="AD47"/>
  <c r="AB47"/>
  <c r="AA47"/>
  <c r="Y47"/>
  <c r="M47"/>
  <c r="K47"/>
  <c r="J47"/>
  <c r="AE45"/>
  <c r="AC45"/>
  <c r="W45"/>
  <c r="V45"/>
  <c r="U45"/>
  <c r="S45"/>
  <c r="R45"/>
  <c r="Q45"/>
  <c r="P45"/>
  <c r="O45"/>
  <c r="N45"/>
  <c r="M45"/>
  <c r="H45"/>
  <c r="G45"/>
  <c r="R50" i="27"/>
  <c r="J50"/>
  <c r="R49"/>
  <c r="Q49"/>
  <c r="P49"/>
  <c r="O49"/>
  <c r="N49"/>
  <c r="K49"/>
  <c r="J49"/>
  <c r="X46"/>
  <c r="R44"/>
  <c r="J44"/>
  <c r="R43"/>
  <c r="Q43"/>
  <c r="P43"/>
  <c r="O43"/>
  <c r="N43"/>
  <c r="K43"/>
  <c r="J43"/>
  <c r="X40"/>
  <c r="I50" i="22"/>
  <c r="H48"/>
  <c r="G48"/>
  <c r="S44"/>
  <c r="R44"/>
  <c r="Q44"/>
  <c r="N44"/>
  <c r="M44"/>
  <c r="L44"/>
  <c r="K44"/>
  <c r="J44"/>
  <c r="I44"/>
  <c r="I42"/>
  <c r="H40"/>
  <c r="G40"/>
  <c r="T38"/>
  <c r="S38"/>
  <c r="R38"/>
  <c r="Q38"/>
  <c r="P38"/>
  <c r="O38"/>
  <c r="N38"/>
  <c r="M38"/>
  <c r="L38"/>
  <c r="K38"/>
  <c r="J38"/>
  <c r="I38"/>
  <c r="S36"/>
  <c r="R36"/>
  <c r="Q36"/>
  <c r="N36"/>
  <c r="M36"/>
  <c r="L36"/>
  <c r="K36"/>
  <c r="J36"/>
  <c r="I36"/>
  <c r="S28"/>
  <c r="R28"/>
  <c r="Q28"/>
  <c r="N28"/>
  <c r="M28"/>
  <c r="L28"/>
  <c r="K28"/>
  <c r="J28"/>
  <c r="I28"/>
  <c r="I34"/>
  <c r="H32"/>
  <c r="G32"/>
  <c r="T30"/>
  <c r="S30"/>
  <c r="R30"/>
  <c r="Q30"/>
  <c r="P30"/>
  <c r="O30"/>
  <c r="N30"/>
  <c r="M30"/>
  <c r="L30"/>
  <c r="K30"/>
  <c r="J30"/>
  <c r="I30"/>
  <c r="I26"/>
  <c r="H24"/>
  <c r="G24"/>
  <c r="T22"/>
  <c r="S22"/>
  <c r="R22"/>
  <c r="Q22"/>
  <c r="P22"/>
  <c r="O22"/>
  <c r="N22"/>
  <c r="M22"/>
  <c r="L22"/>
  <c r="K22"/>
  <c r="J22"/>
  <c r="I22"/>
  <c r="I18"/>
  <c r="H16"/>
  <c r="G16"/>
  <c r="T14"/>
  <c r="S14"/>
  <c r="R14"/>
  <c r="Q14"/>
  <c r="P14"/>
  <c r="O14"/>
  <c r="N14"/>
  <c r="M14"/>
  <c r="L14"/>
  <c r="K14"/>
  <c r="J14"/>
  <c r="I14"/>
  <c r="S12"/>
  <c r="R12"/>
  <c r="Q12"/>
  <c r="N12"/>
  <c r="M12"/>
  <c r="L12"/>
  <c r="K12"/>
  <c r="J12"/>
  <c r="I12"/>
  <c r="R38" i="27"/>
  <c r="J38"/>
  <c r="R37"/>
  <c r="Q37"/>
  <c r="P37"/>
  <c r="O37"/>
  <c r="N37"/>
  <c r="K37"/>
  <c r="J37"/>
  <c r="X34"/>
  <c r="R32"/>
  <c r="J32"/>
  <c r="R31"/>
  <c r="Q31"/>
  <c r="P31"/>
  <c r="O31"/>
  <c r="N31"/>
  <c r="K31"/>
  <c r="J31"/>
  <c r="X28"/>
  <c r="R26"/>
  <c r="J26"/>
  <c r="R25"/>
  <c r="Q25"/>
  <c r="P25"/>
  <c r="O25"/>
  <c r="N25"/>
  <c r="K25"/>
  <c r="J25"/>
  <c r="X22"/>
  <c r="R20"/>
  <c r="J20"/>
  <c r="R19"/>
  <c r="Q19"/>
  <c r="P19"/>
  <c r="O19"/>
  <c r="N19"/>
  <c r="K19"/>
  <c r="J19"/>
  <c r="X16"/>
  <c r="R14"/>
  <c r="J14"/>
  <c r="R13"/>
  <c r="Q13"/>
  <c r="P13"/>
  <c r="O13"/>
  <c r="N13"/>
  <c r="K13"/>
  <c r="J13"/>
  <c r="X10"/>
  <c r="AE39" i="2"/>
  <c r="M39"/>
  <c r="AE32"/>
  <c r="M32"/>
  <c r="AE25"/>
  <c r="M25"/>
  <c r="AD40"/>
  <c r="AB40"/>
  <c r="AA40"/>
  <c r="Y40"/>
  <c r="M40"/>
  <c r="K40"/>
  <c r="J40"/>
  <c r="AD19"/>
  <c r="AB19"/>
  <c r="AA19"/>
  <c r="Y19"/>
  <c r="M19"/>
  <c r="K19"/>
  <c r="J19"/>
  <c r="AD12"/>
  <c r="AB12"/>
  <c r="AA12"/>
  <c r="Y12"/>
  <c r="M12"/>
  <c r="K12"/>
  <c r="J12"/>
  <c r="AE11"/>
  <c r="M11"/>
  <c r="G38"/>
  <c r="Z44"/>
  <c r="X44"/>
  <c r="W44"/>
  <c r="U44"/>
  <c r="S44"/>
  <c r="R44"/>
  <c r="Q44"/>
  <c r="P44"/>
  <c r="O44"/>
  <c r="N44"/>
  <c r="M44"/>
  <c r="L44"/>
  <c r="H44"/>
  <c r="G44"/>
  <c r="W41"/>
  <c r="V41"/>
  <c r="U41"/>
  <c r="Q41"/>
  <c r="P41"/>
  <c r="O41"/>
  <c r="N41"/>
  <c r="M41"/>
  <c r="L41"/>
  <c r="J41"/>
  <c r="I41"/>
  <c r="H41"/>
  <c r="G41"/>
  <c r="AE38"/>
  <c r="AC38"/>
  <c r="W38"/>
  <c r="V38"/>
  <c r="U38"/>
  <c r="S38"/>
  <c r="R38"/>
  <c r="Q38"/>
  <c r="P38"/>
  <c r="O38"/>
  <c r="N38"/>
  <c r="M38"/>
  <c r="H38"/>
  <c r="Z37"/>
  <c r="Z30"/>
  <c r="Z23"/>
  <c r="Z16"/>
  <c r="Z9"/>
  <c r="X37"/>
  <c r="X30"/>
  <c r="X23"/>
  <c r="X16"/>
  <c r="X9"/>
  <c r="W37"/>
  <c r="W30"/>
  <c r="W23"/>
  <c r="W16"/>
  <c r="W9"/>
  <c r="U37"/>
  <c r="U30"/>
  <c r="U23"/>
  <c r="U16"/>
  <c r="U9"/>
  <c r="S9"/>
  <c r="S16"/>
  <c r="S23"/>
  <c r="S30"/>
  <c r="S37"/>
  <c r="R37"/>
  <c r="R30"/>
  <c r="R23"/>
  <c r="R16"/>
  <c r="R9"/>
  <c r="Q37"/>
  <c r="Q30"/>
  <c r="Q23"/>
  <c r="Q16"/>
  <c r="P37"/>
  <c r="P30"/>
  <c r="P23"/>
  <c r="P16"/>
  <c r="O37"/>
  <c r="O30"/>
  <c r="O23"/>
  <c r="O16"/>
  <c r="O9"/>
  <c r="N37"/>
  <c r="N30"/>
  <c r="N23"/>
  <c r="N16"/>
  <c r="N9"/>
  <c r="M37"/>
  <c r="M30"/>
  <c r="M23"/>
  <c r="M16"/>
  <c r="M9"/>
  <c r="L37"/>
  <c r="L30"/>
  <c r="L23"/>
  <c r="L16"/>
  <c r="L9"/>
  <c r="H37"/>
  <c r="H30"/>
  <c r="H23"/>
  <c r="H16"/>
  <c r="H9"/>
  <c r="G37"/>
  <c r="G30"/>
  <c r="G23"/>
  <c r="G9"/>
  <c r="W34"/>
  <c r="W27"/>
  <c r="W20"/>
  <c r="W13"/>
  <c r="W6"/>
  <c r="W31"/>
  <c r="W24"/>
  <c r="W17"/>
  <c r="W10"/>
  <c r="W3"/>
  <c r="V34"/>
  <c r="V27"/>
  <c r="V20"/>
  <c r="V13"/>
  <c r="V6"/>
  <c r="V31"/>
  <c r="V24"/>
  <c r="V17"/>
  <c r="V10"/>
  <c r="V3"/>
  <c r="U34"/>
  <c r="U27"/>
  <c r="U20"/>
  <c r="U13"/>
  <c r="U6"/>
  <c r="U31"/>
  <c r="U24"/>
  <c r="U17"/>
  <c r="U10"/>
  <c r="U3"/>
  <c r="S31"/>
  <c r="S24"/>
  <c r="S17"/>
  <c r="S10"/>
  <c r="S3"/>
  <c r="R31"/>
  <c r="R24"/>
  <c r="R17"/>
  <c r="R10"/>
  <c r="R3"/>
  <c r="Q34"/>
  <c r="Q27"/>
  <c r="Q20"/>
  <c r="Q13"/>
  <c r="Q6"/>
  <c r="Q31"/>
  <c r="Q24"/>
  <c r="Q17"/>
  <c r="Q10"/>
  <c r="Q3"/>
  <c r="P34"/>
  <c r="P31"/>
  <c r="P27"/>
  <c r="P24"/>
  <c r="P20"/>
  <c r="P17"/>
  <c r="P13"/>
  <c r="P10"/>
  <c r="P6"/>
  <c r="P3"/>
  <c r="O34"/>
  <c r="O31"/>
  <c r="O27"/>
  <c r="O24"/>
  <c r="O20"/>
  <c r="O17"/>
  <c r="O13"/>
  <c r="O10"/>
  <c r="O6"/>
  <c r="O3"/>
  <c r="N10"/>
  <c r="N3"/>
  <c r="N34"/>
  <c r="N31"/>
  <c r="N27"/>
  <c r="N24"/>
  <c r="N17"/>
  <c r="N20"/>
  <c r="N13"/>
  <c r="N6"/>
  <c r="M31"/>
  <c r="M24"/>
  <c r="M17"/>
  <c r="M10"/>
  <c r="M3"/>
  <c r="H3"/>
  <c r="H10"/>
  <c r="H17"/>
  <c r="H24"/>
  <c r="H31"/>
  <c r="H34"/>
  <c r="H27"/>
  <c r="H20"/>
  <c r="H13"/>
  <c r="H6"/>
  <c r="M34"/>
  <c r="L34"/>
  <c r="J34"/>
  <c r="I34"/>
  <c r="G34"/>
  <c r="AE31"/>
  <c r="AC31"/>
  <c r="G31"/>
  <c r="M27"/>
  <c r="L27"/>
  <c r="J27"/>
  <c r="I27"/>
  <c r="G27"/>
  <c r="AE24"/>
  <c r="AC24"/>
  <c r="G24"/>
  <c r="M20"/>
  <c r="L20"/>
  <c r="J20"/>
  <c r="I20"/>
  <c r="G20"/>
  <c r="AE17"/>
  <c r="AC17"/>
  <c r="G17"/>
  <c r="G16"/>
  <c r="M13"/>
  <c r="L13"/>
  <c r="J13"/>
  <c r="I13"/>
  <c r="G13"/>
  <c r="AE10"/>
  <c r="AC10"/>
  <c r="G10"/>
  <c r="G6"/>
  <c r="G3"/>
  <c r="R8" i="27"/>
  <c r="J8"/>
  <c r="R7"/>
  <c r="Q7"/>
  <c r="P7"/>
  <c r="O7"/>
  <c r="N7"/>
  <c r="K7"/>
  <c r="J7"/>
  <c r="X4"/>
  <c r="M6" i="2"/>
  <c r="L6"/>
  <c r="J6"/>
  <c r="I6"/>
  <c r="AD5"/>
  <c r="AB5"/>
  <c r="AA5"/>
  <c r="Y5"/>
  <c r="M5"/>
  <c r="K5"/>
  <c r="J5"/>
  <c r="AE4"/>
  <c r="M4"/>
  <c r="AE3"/>
  <c r="AC3"/>
  <c r="I10" i="22"/>
  <c r="H8"/>
  <c r="G8"/>
  <c r="T6"/>
  <c r="S6"/>
  <c r="R6"/>
  <c r="Q6"/>
  <c r="P6"/>
  <c r="O6"/>
  <c r="N6"/>
  <c r="M6"/>
  <c r="L6"/>
  <c r="K6"/>
  <c r="J6"/>
  <c r="I6"/>
  <c r="S4"/>
  <c r="R4"/>
  <c r="Q4"/>
  <c r="N4"/>
  <c r="M4"/>
  <c r="L4"/>
  <c r="K4"/>
  <c r="J4"/>
  <c r="I4"/>
  <c r="X1" i="27" l="1"/>
  <c r="Z1" i="2" l="1"/>
  <c r="V1" i="22" l="1"/>
</calcChain>
</file>

<file path=xl/comments1.xml><?xml version="1.0" encoding="utf-8"?>
<comments xmlns="http://schemas.openxmlformats.org/spreadsheetml/2006/main">
  <authors>
    <author>Nathalie Massaloup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41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47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53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59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65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71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77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83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89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  <comment ref="B95" authorId="0">
      <text>
        <r>
          <rPr>
            <b/>
            <sz val="9"/>
            <color indexed="81"/>
            <rFont val="Tahoma"/>
            <family val="2"/>
          </rPr>
          <t>Nathalie Massaloup:</t>
        </r>
        <r>
          <rPr>
            <sz val="9"/>
            <color indexed="81"/>
            <rFont val="Tahoma"/>
            <family val="2"/>
          </rPr>
          <t xml:space="preserve">
delmas = transbo tanger</t>
        </r>
      </text>
    </comment>
  </commentList>
</comments>
</file>

<file path=xl/sharedStrings.xml><?xml version="1.0" encoding="utf-8"?>
<sst xmlns="http://schemas.openxmlformats.org/spreadsheetml/2006/main" count="694" uniqueCount="177">
  <si>
    <t>NAVIRE</t>
  </si>
  <si>
    <t>CIE</t>
  </si>
  <si>
    <t>YML</t>
  </si>
  <si>
    <t>SINGAPOUR</t>
  </si>
  <si>
    <t>HONG KONG</t>
  </si>
  <si>
    <t>PORT KEALANG</t>
  </si>
  <si>
    <t>JAKARTA</t>
  </si>
  <si>
    <t>SURABAYA</t>
  </si>
  <si>
    <t>SHANGAI</t>
  </si>
  <si>
    <t>GA</t>
  </si>
  <si>
    <t>BKK LAT KRABANG</t>
  </si>
  <si>
    <t>kaoshiung</t>
  </si>
  <si>
    <t>keelung</t>
  </si>
  <si>
    <t xml:space="preserve">ETD </t>
  </si>
  <si>
    <t>PENANG</t>
  </si>
  <si>
    <t>ETD FOS</t>
  </si>
  <si>
    <t>ETD Barcelone</t>
  </si>
  <si>
    <t>MSC</t>
  </si>
  <si>
    <t>ADEN</t>
  </si>
  <si>
    <t>BAHRAIN</t>
  </si>
  <si>
    <t>DAMMAM</t>
  </si>
  <si>
    <t>ABU DHABI</t>
  </si>
  <si>
    <t>JEDDAH</t>
  </si>
  <si>
    <t>SERVICE</t>
  </si>
  <si>
    <t>BKK LAEM CHABANG</t>
  </si>
  <si>
    <t>AQABA</t>
  </si>
  <si>
    <t>DOHA</t>
  </si>
  <si>
    <t>UASC</t>
  </si>
  <si>
    <t>DAMIETTE</t>
  </si>
  <si>
    <t>PORT SUDAN</t>
  </si>
  <si>
    <t>Pasir Gudang</t>
  </si>
  <si>
    <t>BANGKOK</t>
  </si>
  <si>
    <t>ANL</t>
  </si>
  <si>
    <t>CHITTAGONG</t>
  </si>
  <si>
    <t>JEBEL ALI (Dubai)</t>
  </si>
  <si>
    <t>KOWEIT.Shuwaik</t>
  </si>
  <si>
    <t>PORT SAID</t>
  </si>
  <si>
    <t>MAERSK</t>
  </si>
  <si>
    <t>CHENNAI</t>
  </si>
  <si>
    <t>EAGLE</t>
  </si>
  <si>
    <t>ETD PORT VENDRES</t>
  </si>
  <si>
    <t>AFRIQUE</t>
  </si>
  <si>
    <t>DAKAR</t>
  </si>
  <si>
    <t>ABIDJAN</t>
  </si>
  <si>
    <t>TEMA</t>
  </si>
  <si>
    <t>DOUALA</t>
  </si>
  <si>
    <t>COLOMBO</t>
  </si>
  <si>
    <t>FOS SUR MER / MOYEN Orient + Colombo</t>
  </si>
  <si>
    <t>LOME</t>
  </si>
  <si>
    <t>COTONOU</t>
  </si>
  <si>
    <t>CONAKRY</t>
  </si>
  <si>
    <t>LIBREVILLE</t>
  </si>
  <si>
    <t>NOUAKCHOTT</t>
  </si>
  <si>
    <t>ETD LE HAVRE</t>
  </si>
  <si>
    <t>LUANDA</t>
  </si>
  <si>
    <t>POINTE NOIRE</t>
  </si>
  <si>
    <t>ETD MONTOIR</t>
  </si>
  <si>
    <t>BATA</t>
  </si>
  <si>
    <t>MALABO</t>
  </si>
  <si>
    <t>xx</t>
  </si>
  <si>
    <t>XXXX</t>
  </si>
  <si>
    <t>XX</t>
  </si>
  <si>
    <t>MANILLE NORTH</t>
  </si>
  <si>
    <t>MOMBASA</t>
  </si>
  <si>
    <t>BOLUDA</t>
  </si>
  <si>
    <t>EXTREME ORIENT</t>
  </si>
  <si>
    <t>CMA/ANL</t>
  </si>
  <si>
    <t>Tanjung Pelepas</t>
  </si>
  <si>
    <t>HO CHI MINH</t>
  </si>
  <si>
    <t>SALALAH</t>
  </si>
  <si>
    <t>PORT SULTAN QABOOS</t>
  </si>
  <si>
    <t>HAIPHONG</t>
  </si>
  <si>
    <t>NHAVA SHEVA</t>
  </si>
  <si>
    <t>MALE</t>
  </si>
  <si>
    <t>BISSAU</t>
  </si>
  <si>
    <t>Delmas</t>
  </si>
  <si>
    <t>LAGOS APAPA</t>
  </si>
  <si>
    <t>EVER</t>
  </si>
  <si>
    <t>VERONICA B</t>
  </si>
  <si>
    <t>TBN</t>
  </si>
  <si>
    <t>HELENA SCHEPERS</t>
  </si>
  <si>
    <t>HEINRICH SCHEPERS</t>
  </si>
  <si>
    <t>YM UTILITY</t>
  </si>
  <si>
    <t>YM UPWARD</t>
  </si>
  <si>
    <t>HONOLULU BRIDGE</t>
  </si>
  <si>
    <t>OOCL TIANJIN</t>
  </si>
  <si>
    <t>BEATRIZ B</t>
  </si>
  <si>
    <t>NYK VIRGO</t>
  </si>
  <si>
    <t>APL NEW YORK</t>
  </si>
  <si>
    <t>HENRY HUDSON BRIDGE</t>
  </si>
  <si>
    <t>HANOI BRIDGE</t>
  </si>
  <si>
    <t>YM ULTIMATE</t>
  </si>
  <si>
    <t>COLOMBO EXPRESS</t>
  </si>
  <si>
    <t>NYK ORPHEUS</t>
  </si>
  <si>
    <t>MSC SONIA</t>
  </si>
  <si>
    <t>YM UNANIMITY</t>
  </si>
  <si>
    <t>COSCO ASIA</t>
  </si>
  <si>
    <t>COSCO PRINCE RUPERT</t>
  </si>
  <si>
    <t>MSC DEILA</t>
  </si>
  <si>
    <t>COSCO OCEANIA</t>
  </si>
  <si>
    <t>ASIATIC SPRING</t>
  </si>
  <si>
    <t>XIN BEIJING</t>
  </si>
  <si>
    <t>XXX</t>
  </si>
  <si>
    <t>CMA CGM VIVALDI</t>
  </si>
  <si>
    <t>CMA CGM IVANHOE</t>
  </si>
  <si>
    <t>HANJIN NAMU</t>
  </si>
  <si>
    <t>TSINGTAO EXPRESS</t>
  </si>
  <si>
    <t>HANJIN GREECE</t>
  </si>
  <si>
    <t>COSCO BEIJING</t>
  </si>
  <si>
    <t>MSC TERESA</t>
  </si>
  <si>
    <t>MSC KOREA</t>
  </si>
  <si>
    <t>POTI</t>
  </si>
  <si>
    <t>MERSIN</t>
  </si>
  <si>
    <t>MSC ELOISE</t>
  </si>
  <si>
    <t>WESTERTAL</t>
  </si>
  <si>
    <t>S03</t>
  </si>
  <si>
    <t>KYOTO EXPRESS</t>
  </si>
  <si>
    <t>MSC PALOMA</t>
  </si>
  <si>
    <t>UASC JILFAR</t>
  </si>
  <si>
    <t>CMA CGM LITANI</t>
  </si>
  <si>
    <t>HANJIN GERMANY</t>
  </si>
  <si>
    <t>S04</t>
  </si>
  <si>
    <t>HANJIN BUDDAH</t>
  </si>
  <si>
    <t>S05</t>
  </si>
  <si>
    <t>S06</t>
  </si>
  <si>
    <t>COSCO KAOHSIUNG</t>
  </si>
  <si>
    <t>HANJIN SPAIN</t>
  </si>
  <si>
    <t>S07</t>
  </si>
  <si>
    <t>YM UBERTY</t>
  </si>
  <si>
    <t>SHEKOU</t>
  </si>
  <si>
    <t>OOCL WASHINGTON</t>
  </si>
  <si>
    <t>S08</t>
  </si>
  <si>
    <t>XIN LOS ANGELES</t>
  </si>
  <si>
    <t>CHASTINE MAERSK</t>
  </si>
  <si>
    <t>XIN SHANGHAI</t>
  </si>
  <si>
    <t>MSC JAPAN</t>
  </si>
  <si>
    <t>XIN SHANGAI</t>
  </si>
  <si>
    <t>MSC EMANUELA</t>
  </si>
  <si>
    <t>MSC LONDON</t>
  </si>
  <si>
    <t>S09</t>
  </si>
  <si>
    <t>HANGZHOU BAY BRIDGE</t>
  </si>
  <si>
    <t>S10</t>
  </si>
  <si>
    <t>HONG KONG BRIDGE</t>
  </si>
  <si>
    <t>HANJIN CHINA</t>
  </si>
  <si>
    <t>CMA CGM PELLAS</t>
  </si>
  <si>
    <t>MSC CELINE</t>
  </si>
  <si>
    <t>MSC HANNAH</t>
  </si>
  <si>
    <t>S11</t>
  </si>
  <si>
    <t>NYK ORION</t>
  </si>
  <si>
    <t>CMA CGM NORMA</t>
  </si>
  <si>
    <t>S12</t>
  </si>
  <si>
    <t>HANJIN TABUL</t>
  </si>
  <si>
    <t>NAGOYA EXPRESS</t>
  </si>
  <si>
    <t>CMA CGM URAL</t>
  </si>
  <si>
    <t>MSC MARTA</t>
  </si>
  <si>
    <t>CMA CGM BUTTERFLY</t>
  </si>
  <si>
    <t>S13</t>
  </si>
  <si>
    <t>COSCO AMERICA</t>
  </si>
  <si>
    <t>S14</t>
  </si>
  <si>
    <t>XIN XIA MEN</t>
  </si>
  <si>
    <t>S15</t>
  </si>
  <si>
    <t>HANJIN UNITED KINGDOM</t>
  </si>
  <si>
    <t>COSCO GUANGZHOU</t>
  </si>
  <si>
    <t>S16</t>
  </si>
  <si>
    <t>CMA CGM ORFEO</t>
  </si>
  <si>
    <t>CMA CGM TITUS</t>
  </si>
  <si>
    <t>MSC CLORINDA</t>
  </si>
  <si>
    <t>MSC EVA</t>
  </si>
  <si>
    <t>MSC RAVENNA</t>
  </si>
  <si>
    <t>MSC KALINA</t>
  </si>
  <si>
    <t>MSC IRENE</t>
  </si>
  <si>
    <t>YM UNIFORMITY</t>
  </si>
  <si>
    <t>S17</t>
  </si>
  <si>
    <t>S18</t>
  </si>
  <si>
    <t>CMA CGM RIGOLETTO</t>
  </si>
  <si>
    <t>MSC DANIT</t>
  </si>
  <si>
    <t>MSC LA SPEZIA</t>
  </si>
</sst>
</file>

<file path=xl/styles.xml><?xml version="1.0" encoding="utf-8"?>
<styleSheet xmlns="http://schemas.openxmlformats.org/spreadsheetml/2006/main">
  <numFmts count="1">
    <numFmt numFmtId="164" formatCode="d/m"/>
  </numFmts>
  <fonts count="31">
    <font>
      <sz val="10"/>
      <name val="Arial"/>
    </font>
    <font>
      <sz val="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1"/>
      <name val="Tahoma"/>
      <family val="2"/>
    </font>
    <font>
      <b/>
      <sz val="10"/>
      <name val="Arial"/>
      <family val="2"/>
    </font>
    <font>
      <sz val="10"/>
      <name val="Cambria"/>
      <family val="1"/>
    </font>
    <font>
      <sz val="10"/>
      <color indexed="10"/>
      <name val="Cambria"/>
      <family val="1"/>
    </font>
    <font>
      <sz val="10"/>
      <color indexed="12"/>
      <name val="Cambria"/>
      <family val="1"/>
    </font>
    <font>
      <i/>
      <sz val="10"/>
      <name val="Cambria"/>
      <family val="1"/>
    </font>
    <font>
      <b/>
      <sz val="10"/>
      <name val="Cambria"/>
      <family val="1"/>
    </font>
    <font>
      <sz val="10"/>
      <color rgb="FFFF00FF"/>
      <name val="Cambria"/>
      <family val="1"/>
    </font>
    <font>
      <b/>
      <sz val="10"/>
      <color indexed="12"/>
      <name val="Cambria"/>
      <family val="1"/>
    </font>
    <font>
      <b/>
      <sz val="10"/>
      <color rgb="FFFF0000"/>
      <name val="Cambria"/>
      <family val="1"/>
    </font>
    <font>
      <b/>
      <sz val="10"/>
      <color rgb="FFFF00FF"/>
      <name val="Cambria"/>
      <family val="1"/>
    </font>
    <font>
      <sz val="9"/>
      <name val="Cambria"/>
      <family val="1"/>
    </font>
    <font>
      <sz val="9"/>
      <color indexed="10"/>
      <name val="Cambria"/>
      <family val="1"/>
    </font>
    <font>
      <sz val="9"/>
      <color indexed="12"/>
      <name val="Cambria"/>
      <family val="1"/>
    </font>
    <font>
      <i/>
      <sz val="9"/>
      <name val="Cambria"/>
      <family val="1"/>
    </font>
    <font>
      <b/>
      <sz val="9"/>
      <name val="Cambria"/>
      <family val="1"/>
    </font>
    <font>
      <sz val="9"/>
      <color rgb="FFFF0000"/>
      <name val="Cambria"/>
      <family val="1"/>
    </font>
    <font>
      <sz val="9"/>
      <color rgb="FF00B050"/>
      <name val="Cambria"/>
      <family val="1"/>
    </font>
    <font>
      <sz val="9"/>
      <color rgb="FF7030A0"/>
      <name val="Cambria"/>
      <family val="1"/>
    </font>
    <font>
      <sz val="9"/>
      <color rgb="FFFF00FF"/>
      <name val="Cambria"/>
      <family val="1"/>
    </font>
    <font>
      <sz val="10"/>
      <color rgb="FFFF0000"/>
      <name val="Cambria"/>
      <family val="1"/>
    </font>
    <font>
      <b/>
      <sz val="12"/>
      <color indexed="10"/>
      <name val="Cambria"/>
      <family val="1"/>
    </font>
    <font>
      <b/>
      <sz val="11"/>
      <color indexed="10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3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14" fontId="7" fillId="0" borderId="0" xfId="0" applyNumberFormat="1" applyFont="1"/>
    <xf numFmtId="0" fontId="8" fillId="0" borderId="0" xfId="0" applyFont="1"/>
    <xf numFmtId="0" fontId="8" fillId="10" borderId="14" xfId="0" applyFont="1" applyFill="1" applyBorder="1" applyAlignment="1">
      <alignment vertical="center"/>
    </xf>
    <xf numFmtId="16" fontId="8" fillId="10" borderId="4" xfId="0" applyNumberFormat="1" applyFont="1" applyFill="1" applyBorder="1" applyAlignment="1">
      <alignment horizontal="left" vertical="center"/>
    </xf>
    <xf numFmtId="16" fontId="8" fillId="10" borderId="23" xfId="0" applyNumberFormat="1" applyFont="1" applyFill="1" applyBorder="1" applyAlignment="1">
      <alignment horizontal="center" vertical="center"/>
    </xf>
    <xf numFmtId="164" fontId="10" fillId="10" borderId="15" xfId="0" applyNumberFormat="1" applyFont="1" applyFill="1" applyBorder="1" applyAlignment="1">
      <alignment horizontal="center" vertical="center"/>
    </xf>
    <xf numFmtId="164" fontId="13" fillId="10" borderId="10" xfId="0" applyNumberFormat="1" applyFont="1" applyFill="1" applyBorder="1" applyAlignment="1">
      <alignment horizontal="center" vertical="center"/>
    </xf>
    <xf numFmtId="164" fontId="8" fillId="10" borderId="3" xfId="0" applyNumberFormat="1" applyFont="1" applyFill="1" applyBorder="1" applyAlignment="1">
      <alignment horizontal="center" vertical="center"/>
    </xf>
    <xf numFmtId="164" fontId="8" fillId="10" borderId="3" xfId="0" applyNumberFormat="1" applyFont="1" applyFill="1" applyBorder="1" applyAlignment="1">
      <alignment horizontal="right" vertical="center"/>
    </xf>
    <xf numFmtId="164" fontId="8" fillId="10" borderId="4" xfId="0" applyNumberFormat="1" applyFont="1" applyFill="1" applyBorder="1" applyAlignment="1">
      <alignment horizontal="center" vertical="center"/>
    </xf>
    <xf numFmtId="164" fontId="8" fillId="10" borderId="31" xfId="0" applyNumberFormat="1" applyFont="1" applyFill="1" applyBorder="1" applyAlignment="1">
      <alignment horizontal="center" vertical="center"/>
    </xf>
    <xf numFmtId="0" fontId="17" fillId="0" borderId="0" xfId="0" applyFont="1"/>
    <xf numFmtId="0" fontId="18" fillId="2" borderId="7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9" fillId="2" borderId="1" xfId="0" applyFont="1" applyFill="1" applyBorder="1" applyAlignment="1">
      <alignment horizontal="centerContinuous" vertical="center"/>
    </xf>
    <xf numFmtId="0" fontId="18" fillId="2" borderId="1" xfId="0" applyFont="1" applyFill="1" applyBorder="1" applyAlignment="1">
      <alignment horizontal="centerContinuous" vertical="center"/>
    </xf>
    <xf numFmtId="0" fontId="20" fillId="2" borderId="1" xfId="0" applyFont="1" applyFill="1" applyBorder="1" applyAlignment="1">
      <alignment horizontal="centerContinuous" vertical="center"/>
    </xf>
    <xf numFmtId="14" fontId="17" fillId="2" borderId="1" xfId="0" applyNumberFormat="1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 textRotation="90"/>
    </xf>
    <xf numFmtId="0" fontId="19" fillId="3" borderId="8" xfId="0" applyFont="1" applyFill="1" applyBorder="1" applyAlignment="1">
      <alignment horizontal="center" vertical="center" textRotation="90"/>
    </xf>
    <xf numFmtId="0" fontId="22" fillId="3" borderId="5" xfId="0" applyFont="1" applyFill="1" applyBorder="1" applyAlignment="1">
      <alignment horizontal="center" vertical="center" textRotation="90"/>
    </xf>
    <xf numFmtId="0" fontId="23" fillId="3" borderId="5" xfId="0" applyFont="1" applyFill="1" applyBorder="1" applyAlignment="1">
      <alignment horizontal="center" vertical="center" textRotation="90"/>
    </xf>
    <xf numFmtId="0" fontId="24" fillId="3" borderId="5" xfId="0" applyFont="1" applyFill="1" applyBorder="1" applyAlignment="1">
      <alignment horizontal="center" vertical="center" textRotation="90"/>
    </xf>
    <xf numFmtId="0" fontId="25" fillId="3" borderId="34" xfId="0" applyFont="1" applyFill="1" applyBorder="1" applyAlignment="1">
      <alignment horizontal="center" vertical="center" textRotation="90"/>
    </xf>
    <xf numFmtId="0" fontId="17" fillId="6" borderId="5" xfId="0" applyFont="1" applyFill="1" applyBorder="1" applyAlignment="1">
      <alignment horizontal="center" vertical="center" textRotation="90"/>
    </xf>
    <xf numFmtId="0" fontId="17" fillId="6" borderId="8" xfId="0" applyFont="1" applyFill="1" applyBorder="1" applyAlignment="1">
      <alignment horizontal="center" vertical="center" textRotation="90"/>
    </xf>
    <xf numFmtId="0" fontId="17" fillId="10" borderId="14" xfId="0" applyFont="1" applyFill="1" applyBorder="1" applyAlignment="1">
      <alignment vertical="center"/>
    </xf>
    <xf numFmtId="16" fontId="17" fillId="10" borderId="4" xfId="0" applyNumberFormat="1" applyFont="1" applyFill="1" applyBorder="1" applyAlignment="1">
      <alignment horizontal="left" vertical="center"/>
    </xf>
    <xf numFmtId="16" fontId="17" fillId="10" borderId="23" xfId="0" applyNumberFormat="1" applyFont="1" applyFill="1" applyBorder="1" applyAlignment="1">
      <alignment horizontal="center" vertical="center"/>
    </xf>
    <xf numFmtId="164" fontId="19" fillId="10" borderId="15" xfId="0" applyNumberFormat="1" applyFont="1" applyFill="1" applyBorder="1" applyAlignment="1">
      <alignment horizontal="center" vertical="center"/>
    </xf>
    <xf numFmtId="164" fontId="19" fillId="10" borderId="10" xfId="0" applyNumberFormat="1" applyFont="1" applyFill="1" applyBorder="1" applyAlignment="1">
      <alignment horizontal="center" vertical="center"/>
    </xf>
    <xf numFmtId="164" fontId="25" fillId="10" borderId="10" xfId="0" applyNumberFormat="1" applyFont="1" applyFill="1" applyBorder="1" applyAlignment="1">
      <alignment horizontal="center" vertical="center"/>
    </xf>
    <xf numFmtId="164" fontId="17" fillId="10" borderId="3" xfId="0" applyNumberFormat="1" applyFont="1" applyFill="1" applyBorder="1" applyAlignment="1">
      <alignment horizontal="center" vertical="center"/>
    </xf>
    <xf numFmtId="164" fontId="17" fillId="10" borderId="3" xfId="0" applyNumberFormat="1" applyFont="1" applyFill="1" applyBorder="1" applyAlignment="1">
      <alignment horizontal="right" vertical="center"/>
    </xf>
    <xf numFmtId="164" fontId="17" fillId="10" borderId="4" xfId="0" applyNumberFormat="1" applyFont="1" applyFill="1" applyBorder="1" applyAlignment="1">
      <alignment horizontal="center" vertical="center"/>
    </xf>
    <xf numFmtId="164" fontId="17" fillId="10" borderId="36" xfId="0" applyNumberFormat="1" applyFont="1" applyFill="1" applyBorder="1" applyAlignment="1">
      <alignment horizontal="center" vertical="center"/>
    </xf>
    <xf numFmtId="164" fontId="17" fillId="10" borderId="31" xfId="0" applyNumberFormat="1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vertical="center"/>
    </xf>
    <xf numFmtId="16" fontId="17" fillId="8" borderId="4" xfId="0" applyNumberFormat="1" applyFont="1" applyFill="1" applyBorder="1" applyAlignment="1">
      <alignment horizontal="center" vertical="center"/>
    </xf>
    <xf numFmtId="16" fontId="17" fillId="8" borderId="23" xfId="0" applyNumberFormat="1" applyFont="1" applyFill="1" applyBorder="1" applyAlignment="1">
      <alignment horizontal="center" vertical="center"/>
    </xf>
    <xf numFmtId="164" fontId="19" fillId="8" borderId="15" xfId="0" applyNumberFormat="1" applyFont="1" applyFill="1" applyBorder="1" applyAlignment="1">
      <alignment horizontal="center" vertical="center"/>
    </xf>
    <xf numFmtId="164" fontId="19" fillId="8" borderId="10" xfId="0" applyNumberFormat="1" applyFont="1" applyFill="1" applyBorder="1" applyAlignment="1">
      <alignment horizontal="center" vertical="center"/>
    </xf>
    <xf numFmtId="164" fontId="25" fillId="8" borderId="10" xfId="0" applyNumberFormat="1" applyFont="1" applyFill="1" applyBorder="1" applyAlignment="1">
      <alignment horizontal="center" vertical="center"/>
    </xf>
    <xf numFmtId="164" fontId="17" fillId="8" borderId="3" xfId="0" applyNumberFormat="1" applyFont="1" applyFill="1" applyBorder="1" applyAlignment="1">
      <alignment horizontal="center" vertical="center"/>
    </xf>
    <xf numFmtId="164" fontId="17" fillId="8" borderId="3" xfId="0" applyNumberFormat="1" applyFont="1" applyFill="1" applyBorder="1" applyAlignment="1">
      <alignment horizontal="right" vertical="center"/>
    </xf>
    <xf numFmtId="164" fontId="17" fillId="8" borderId="4" xfId="0" applyNumberFormat="1" applyFont="1" applyFill="1" applyBorder="1" applyAlignment="1">
      <alignment horizontal="center" vertical="center"/>
    </xf>
    <xf numFmtId="164" fontId="17" fillId="8" borderId="36" xfId="0" applyNumberFormat="1" applyFont="1" applyFill="1" applyBorder="1" applyAlignment="1">
      <alignment horizontal="center" vertical="center"/>
    </xf>
    <xf numFmtId="164" fontId="17" fillId="8" borderId="31" xfId="0" applyNumberFormat="1" applyFont="1" applyFill="1" applyBorder="1" applyAlignment="1">
      <alignment horizontal="center" vertical="center"/>
    </xf>
    <xf numFmtId="0" fontId="17" fillId="11" borderId="14" xfId="0" applyFont="1" applyFill="1" applyBorder="1" applyAlignment="1">
      <alignment vertical="center"/>
    </xf>
    <xf numFmtId="16" fontId="17" fillId="11" borderId="39" xfId="0" applyNumberFormat="1" applyFont="1" applyFill="1" applyBorder="1" applyAlignment="1">
      <alignment horizontal="center" vertical="center"/>
    </xf>
    <xf numFmtId="16" fontId="17" fillId="11" borderId="23" xfId="0" applyNumberFormat="1" applyFont="1" applyFill="1" applyBorder="1" applyAlignment="1">
      <alignment horizontal="center" vertical="center"/>
    </xf>
    <xf numFmtId="164" fontId="17" fillId="11" borderId="31" xfId="0" applyNumberFormat="1" applyFont="1" applyFill="1" applyBorder="1" applyAlignment="1">
      <alignment horizontal="center" vertical="center"/>
    </xf>
    <xf numFmtId="164" fontId="17" fillId="11" borderId="42" xfId="0" applyNumberFormat="1" applyFont="1" applyFill="1" applyBorder="1" applyAlignment="1">
      <alignment horizontal="center" vertical="center"/>
    </xf>
    <xf numFmtId="164" fontId="17" fillId="11" borderId="39" xfId="0" applyNumberFormat="1" applyFont="1" applyFill="1" applyBorder="1" applyAlignment="1">
      <alignment horizontal="center" vertical="center"/>
    </xf>
    <xf numFmtId="164" fontId="17" fillId="11" borderId="23" xfId="0" applyNumberFormat="1" applyFont="1" applyFill="1" applyBorder="1" applyAlignment="1">
      <alignment horizontal="center" vertical="center"/>
    </xf>
    <xf numFmtId="164" fontId="17" fillId="11" borderId="4" xfId="0" applyNumberFormat="1" applyFont="1" applyFill="1" applyBorder="1" applyAlignment="1">
      <alignment horizontal="center" vertical="center"/>
    </xf>
    <xf numFmtId="0" fontId="17" fillId="9" borderId="37" xfId="0" applyFont="1" applyFill="1" applyBorder="1" applyAlignment="1">
      <alignment vertical="center"/>
    </xf>
    <xf numFmtId="164" fontId="19" fillId="9" borderId="38" xfId="0" applyNumberFormat="1" applyFont="1" applyFill="1" applyBorder="1" applyAlignment="1">
      <alignment horizontal="center" vertical="center"/>
    </xf>
    <xf numFmtId="164" fontId="25" fillId="9" borderId="40" xfId="0" applyNumberFormat="1" applyFont="1" applyFill="1" applyBorder="1" applyAlignment="1">
      <alignment horizontal="center" vertical="center"/>
    </xf>
    <xf numFmtId="164" fontId="19" fillId="11" borderId="15" xfId="0" applyNumberFormat="1" applyFont="1" applyFill="1" applyBorder="1" applyAlignment="1">
      <alignment horizontal="center" vertical="center"/>
    </xf>
    <xf numFmtId="164" fontId="19" fillId="11" borderId="10" xfId="0" applyNumberFormat="1" applyFont="1" applyFill="1" applyBorder="1" applyAlignment="1">
      <alignment horizontal="center" vertical="center"/>
    </xf>
    <xf numFmtId="164" fontId="25" fillId="11" borderId="10" xfId="0" applyNumberFormat="1" applyFont="1" applyFill="1" applyBorder="1" applyAlignment="1">
      <alignment horizontal="center" vertical="center"/>
    </xf>
    <xf numFmtId="0" fontId="17" fillId="9" borderId="35" xfId="0" applyFont="1" applyFill="1" applyBorder="1" applyAlignment="1">
      <alignment vertical="center"/>
    </xf>
    <xf numFmtId="16" fontId="17" fillId="9" borderId="4" xfId="0" applyNumberFormat="1" applyFont="1" applyFill="1" applyBorder="1" applyAlignment="1">
      <alignment horizontal="center" vertical="center"/>
    </xf>
    <xf numFmtId="164" fontId="17" fillId="9" borderId="4" xfId="0" applyNumberFormat="1" applyFont="1" applyFill="1" applyBorder="1" applyAlignment="1">
      <alignment horizontal="center" vertical="center"/>
    </xf>
    <xf numFmtId="164" fontId="17" fillId="9" borderId="31" xfId="0" applyNumberFormat="1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/>
    </xf>
    <xf numFmtId="0" fontId="17" fillId="2" borderId="26" xfId="0" applyFont="1" applyFill="1" applyBorder="1" applyAlignment="1">
      <alignment vertical="center"/>
    </xf>
    <xf numFmtId="16" fontId="17" fillId="2" borderId="20" xfId="0" applyNumberFormat="1" applyFont="1" applyFill="1" applyBorder="1" applyAlignment="1">
      <alignment horizontal="left" vertical="center"/>
    </xf>
    <xf numFmtId="16" fontId="17" fillId="2" borderId="27" xfId="0" applyNumberFormat="1" applyFont="1" applyFill="1" applyBorder="1" applyAlignment="1">
      <alignment horizontal="center" vertical="center"/>
    </xf>
    <xf numFmtId="164" fontId="19" fillId="2" borderId="28" xfId="0" applyNumberFormat="1" applyFont="1" applyFill="1" applyBorder="1" applyAlignment="1">
      <alignment horizontal="center" vertical="center"/>
    </xf>
    <xf numFmtId="164" fontId="22" fillId="2" borderId="29" xfId="0" applyNumberFormat="1" applyFont="1" applyFill="1" applyBorder="1" applyAlignment="1">
      <alignment horizontal="center" vertical="center"/>
    </xf>
    <xf numFmtId="164" fontId="25" fillId="2" borderId="29" xfId="0" applyNumberFormat="1" applyFont="1" applyFill="1" applyBorder="1" applyAlignment="1">
      <alignment horizontal="center" vertical="center"/>
    </xf>
    <xf numFmtId="164" fontId="17" fillId="2" borderId="30" xfId="0" applyNumberFormat="1" applyFont="1" applyFill="1" applyBorder="1" applyAlignment="1">
      <alignment horizontal="center" vertical="center"/>
    </xf>
    <xf numFmtId="164" fontId="17" fillId="2" borderId="20" xfId="0" applyNumberFormat="1" applyFont="1" applyFill="1" applyBorder="1" applyAlignment="1">
      <alignment horizontal="center" vertical="center"/>
    </xf>
    <xf numFmtId="164" fontId="17" fillId="2" borderId="27" xfId="0" applyNumberFormat="1" applyFont="1" applyFill="1" applyBorder="1" applyAlignment="1">
      <alignment horizontal="center" vertical="center"/>
    </xf>
    <xf numFmtId="164" fontId="17" fillId="2" borderId="28" xfId="0" applyNumberFormat="1" applyFont="1" applyFill="1" applyBorder="1" applyAlignment="1">
      <alignment horizontal="center" vertical="center"/>
    </xf>
    <xf numFmtId="164" fontId="17" fillId="11" borderId="42" xfId="0" applyNumberFormat="1" applyFont="1" applyFill="1" applyBorder="1" applyAlignment="1">
      <alignment horizontal="right" vertical="center"/>
    </xf>
    <xf numFmtId="0" fontId="17" fillId="9" borderId="16" xfId="0" applyFont="1" applyFill="1" applyBorder="1" applyAlignment="1">
      <alignment vertical="center"/>
    </xf>
    <xf numFmtId="16" fontId="17" fillId="9" borderId="17" xfId="0" applyNumberFormat="1" applyFont="1" applyFill="1" applyBorder="1" applyAlignment="1">
      <alignment horizontal="center" vertical="center"/>
    </xf>
    <xf numFmtId="16" fontId="17" fillId="9" borderId="24" xfId="0" applyNumberFormat="1" applyFont="1" applyFill="1" applyBorder="1" applyAlignment="1">
      <alignment horizontal="center" vertical="center"/>
    </xf>
    <xf numFmtId="164" fontId="19" fillId="9" borderId="18" xfId="0" applyNumberFormat="1" applyFont="1" applyFill="1" applyBorder="1" applyAlignment="1">
      <alignment horizontal="center" vertical="center"/>
    </xf>
    <xf numFmtId="164" fontId="19" fillId="9" borderId="19" xfId="0" applyNumberFormat="1" applyFont="1" applyFill="1" applyBorder="1" applyAlignment="1">
      <alignment horizontal="center" vertical="center"/>
    </xf>
    <xf numFmtId="164" fontId="25" fillId="9" borderId="19" xfId="0" applyNumberFormat="1" applyFont="1" applyFill="1" applyBorder="1" applyAlignment="1">
      <alignment horizontal="center" vertical="center"/>
    </xf>
    <xf numFmtId="164" fontId="17" fillId="9" borderId="33" xfId="0" applyNumberFormat="1" applyFont="1" applyFill="1" applyBorder="1" applyAlignment="1">
      <alignment horizontal="center" vertical="center"/>
    </xf>
    <xf numFmtId="164" fontId="17" fillId="9" borderId="17" xfId="0" applyNumberFormat="1" applyFont="1" applyFill="1" applyBorder="1" applyAlignment="1">
      <alignment horizontal="center" vertical="center"/>
    </xf>
    <xf numFmtId="164" fontId="17" fillId="9" borderId="24" xfId="0" applyNumberFormat="1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Continuous" vertical="center"/>
    </xf>
    <xf numFmtId="0" fontId="10" fillId="13" borderId="1" xfId="0" applyFont="1" applyFill="1" applyBorder="1" applyAlignment="1">
      <alignment horizontal="centerContinuous" vertical="center"/>
    </xf>
    <xf numFmtId="0" fontId="9" fillId="13" borderId="1" xfId="0" applyFont="1" applyFill="1" applyBorder="1" applyAlignment="1">
      <alignment horizontal="centerContinuous" vertical="center"/>
    </xf>
    <xf numFmtId="0" fontId="11" fillId="13" borderId="1" xfId="0" applyFont="1" applyFill="1" applyBorder="1" applyAlignment="1">
      <alignment horizontal="centerContinuous" vertical="center"/>
    </xf>
    <xf numFmtId="14" fontId="8" fillId="13" borderId="1" xfId="0" applyNumberFormat="1" applyFont="1" applyFill="1" applyBorder="1" applyAlignment="1">
      <alignment horizontal="centerContinuous" vertical="center"/>
    </xf>
    <xf numFmtId="0" fontId="27" fillId="13" borderId="7" xfId="0" applyFont="1" applyFill="1" applyBorder="1" applyAlignment="1">
      <alignment vertical="center"/>
    </xf>
    <xf numFmtId="0" fontId="12" fillId="14" borderId="6" xfId="0" applyFont="1" applyFill="1" applyBorder="1" applyAlignment="1">
      <alignment horizontal="center"/>
    </xf>
    <xf numFmtId="0" fontId="12" fillId="14" borderId="32" xfId="0" applyFont="1" applyFill="1" applyBorder="1" applyAlignment="1">
      <alignment horizontal="center"/>
    </xf>
    <xf numFmtId="0" fontId="12" fillId="15" borderId="32" xfId="0" applyFont="1" applyFill="1" applyBorder="1" applyAlignment="1">
      <alignment horizontal="center"/>
    </xf>
    <xf numFmtId="0" fontId="8" fillId="17" borderId="14" xfId="0" applyFont="1" applyFill="1" applyBorder="1" applyAlignment="1">
      <alignment vertical="center"/>
    </xf>
    <xf numFmtId="0" fontId="8" fillId="16" borderId="14" xfId="0" applyFont="1" applyFill="1" applyBorder="1" applyAlignment="1">
      <alignment vertical="center"/>
    </xf>
    <xf numFmtId="16" fontId="8" fillId="17" borderId="4" xfId="0" applyNumberFormat="1" applyFont="1" applyFill="1" applyBorder="1" applyAlignment="1">
      <alignment horizontal="center" vertical="center"/>
    </xf>
    <xf numFmtId="164" fontId="10" fillId="17" borderId="15" xfId="0" applyNumberFormat="1" applyFont="1" applyFill="1" applyBorder="1" applyAlignment="1">
      <alignment horizontal="center" vertical="center"/>
    </xf>
    <xf numFmtId="164" fontId="13" fillId="17" borderId="10" xfId="0" applyNumberFormat="1" applyFont="1" applyFill="1" applyBorder="1" applyAlignment="1">
      <alignment horizontal="center" vertical="center"/>
    </xf>
    <xf numFmtId="164" fontId="8" fillId="17" borderId="3" xfId="0" applyNumberFormat="1" applyFont="1" applyFill="1" applyBorder="1" applyAlignment="1">
      <alignment horizontal="center" vertical="center"/>
    </xf>
    <xf numFmtId="164" fontId="8" fillId="17" borderId="3" xfId="0" applyNumberFormat="1" applyFont="1" applyFill="1" applyBorder="1" applyAlignment="1">
      <alignment horizontal="right" vertical="center"/>
    </xf>
    <xf numFmtId="164" fontId="8" fillId="17" borderId="4" xfId="0" applyNumberFormat="1" applyFont="1" applyFill="1" applyBorder="1" applyAlignment="1">
      <alignment horizontal="center" vertical="center"/>
    </xf>
    <xf numFmtId="164" fontId="8" fillId="17" borderId="31" xfId="0" applyNumberFormat="1" applyFont="1" applyFill="1" applyBorder="1" applyAlignment="1">
      <alignment horizontal="center" vertical="center"/>
    </xf>
    <xf numFmtId="16" fontId="13" fillId="9" borderId="4" xfId="0" applyNumberFormat="1" applyFont="1" applyFill="1" applyBorder="1" applyAlignment="1">
      <alignment horizontal="center" vertical="center"/>
    </xf>
    <xf numFmtId="164" fontId="10" fillId="9" borderId="15" xfId="0" applyNumberFormat="1" applyFont="1" applyFill="1" applyBorder="1" applyAlignment="1">
      <alignment horizontal="center" vertical="center"/>
    </xf>
    <xf numFmtId="164" fontId="13" fillId="9" borderId="10" xfId="0" applyNumberFormat="1" applyFont="1" applyFill="1" applyBorder="1" applyAlignment="1">
      <alignment horizontal="center" vertical="center"/>
    </xf>
    <xf numFmtId="164" fontId="8" fillId="9" borderId="4" xfId="0" applyNumberFormat="1" applyFont="1" applyFill="1" applyBorder="1" applyAlignment="1">
      <alignment horizontal="center" vertical="center"/>
    </xf>
    <xf numFmtId="164" fontId="15" fillId="9" borderId="3" xfId="0" applyNumberFormat="1" applyFont="1" applyFill="1" applyBorder="1" applyAlignment="1">
      <alignment horizontal="center" vertical="center"/>
    </xf>
    <xf numFmtId="164" fontId="15" fillId="9" borderId="3" xfId="0" applyNumberFormat="1" applyFont="1" applyFill="1" applyBorder="1" applyAlignment="1">
      <alignment horizontal="right" vertical="center"/>
    </xf>
    <xf numFmtId="164" fontId="15" fillId="9" borderId="4" xfId="0" applyNumberFormat="1" applyFont="1" applyFill="1" applyBorder="1" applyAlignment="1">
      <alignment horizontal="center" vertical="center"/>
    </xf>
    <xf numFmtId="16" fontId="13" fillId="16" borderId="23" xfId="0" applyNumberFormat="1" applyFont="1" applyFill="1" applyBorder="1" applyAlignment="1">
      <alignment horizontal="center" vertical="center"/>
    </xf>
    <xf numFmtId="164" fontId="10" fillId="16" borderId="15" xfId="0" applyNumberFormat="1" applyFont="1" applyFill="1" applyBorder="1" applyAlignment="1">
      <alignment horizontal="center" vertical="center"/>
    </xf>
    <xf numFmtId="164" fontId="13" fillId="16" borderId="10" xfId="0" applyNumberFormat="1" applyFont="1" applyFill="1" applyBorder="1" applyAlignment="1">
      <alignment horizontal="center" vertical="center"/>
    </xf>
    <xf numFmtId="164" fontId="8" fillId="16" borderId="3" xfId="0" applyNumberFormat="1" applyFont="1" applyFill="1" applyBorder="1" applyAlignment="1">
      <alignment horizontal="center" vertical="center"/>
    </xf>
    <xf numFmtId="164" fontId="8" fillId="16" borderId="3" xfId="0" applyNumberFormat="1" applyFont="1" applyFill="1" applyBorder="1" applyAlignment="1">
      <alignment horizontal="right" vertical="center"/>
    </xf>
    <xf numFmtId="164" fontId="8" fillId="16" borderId="4" xfId="0" applyNumberFormat="1" applyFont="1" applyFill="1" applyBorder="1" applyAlignment="1">
      <alignment horizontal="center" vertical="center"/>
    </xf>
    <xf numFmtId="164" fontId="8" fillId="16" borderId="31" xfId="0" applyNumberFormat="1" applyFont="1" applyFill="1" applyBorder="1" applyAlignment="1">
      <alignment horizontal="center" vertical="center"/>
    </xf>
    <xf numFmtId="16" fontId="8" fillId="17" borderId="23" xfId="0" applyNumberFormat="1" applyFont="1" applyFill="1" applyBorder="1" applyAlignment="1">
      <alignment horizontal="center" vertical="center"/>
    </xf>
    <xf numFmtId="0" fontId="8" fillId="18" borderId="14" xfId="0" applyFont="1" applyFill="1" applyBorder="1" applyAlignment="1">
      <alignment vertical="center"/>
    </xf>
    <xf numFmtId="16" fontId="8" fillId="18" borderId="23" xfId="0" applyNumberFormat="1" applyFont="1" applyFill="1" applyBorder="1" applyAlignment="1">
      <alignment horizontal="center" vertical="center"/>
    </xf>
    <xf numFmtId="164" fontId="10" fillId="18" borderId="15" xfId="0" applyNumberFormat="1" applyFont="1" applyFill="1" applyBorder="1" applyAlignment="1">
      <alignment horizontal="center" vertical="center"/>
    </xf>
    <xf numFmtId="164" fontId="13" fillId="18" borderId="10" xfId="0" applyNumberFormat="1" applyFont="1" applyFill="1" applyBorder="1" applyAlignment="1">
      <alignment horizontal="center" vertical="center"/>
    </xf>
    <xf numFmtId="164" fontId="8" fillId="18" borderId="42" xfId="0" applyNumberFormat="1" applyFont="1" applyFill="1" applyBorder="1" applyAlignment="1">
      <alignment horizontal="center" vertical="center"/>
    </xf>
    <xf numFmtId="164" fontId="8" fillId="18" borderId="39" xfId="0" applyNumberFormat="1" applyFont="1" applyFill="1" applyBorder="1" applyAlignment="1">
      <alignment horizontal="center" vertical="center"/>
    </xf>
    <xf numFmtId="0" fontId="8" fillId="9" borderId="37" xfId="0" applyFont="1" applyFill="1" applyBorder="1" applyAlignment="1">
      <alignment vertical="center"/>
    </xf>
    <xf numFmtId="16" fontId="8" fillId="9" borderId="9" xfId="0" applyNumberFormat="1" applyFont="1" applyFill="1" applyBorder="1" applyAlignment="1">
      <alignment horizontal="center" vertical="center"/>
    </xf>
    <xf numFmtId="16" fontId="13" fillId="9" borderId="9" xfId="0" applyNumberFormat="1" applyFont="1" applyFill="1" applyBorder="1" applyAlignment="1">
      <alignment horizontal="center" vertical="center"/>
    </xf>
    <xf numFmtId="164" fontId="10" fillId="9" borderId="38" xfId="0" applyNumberFormat="1" applyFont="1" applyFill="1" applyBorder="1" applyAlignment="1">
      <alignment horizontal="center" vertical="center"/>
    </xf>
    <xf numFmtId="164" fontId="13" fillId="9" borderId="40" xfId="0" applyNumberFormat="1" applyFont="1" applyFill="1" applyBorder="1" applyAlignment="1">
      <alignment horizontal="center" vertical="center"/>
    </xf>
    <xf numFmtId="164" fontId="8" fillId="9" borderId="25" xfId="0" applyNumberFormat="1" applyFont="1" applyFill="1" applyBorder="1" applyAlignment="1">
      <alignment horizontal="center" vertical="center"/>
    </xf>
    <xf numFmtId="164" fontId="8" fillId="9" borderId="25" xfId="0" applyNumberFormat="1" applyFont="1" applyFill="1" applyBorder="1" applyAlignment="1">
      <alignment horizontal="right" vertical="center"/>
    </xf>
    <xf numFmtId="164" fontId="8" fillId="9" borderId="9" xfId="0" applyNumberFormat="1" applyFont="1" applyFill="1" applyBorder="1" applyAlignment="1">
      <alignment horizontal="center" vertical="center"/>
    </xf>
    <xf numFmtId="164" fontId="26" fillId="9" borderId="9" xfId="0" applyNumberFormat="1" applyFont="1" applyFill="1" applyBorder="1" applyAlignment="1">
      <alignment horizontal="center" vertical="center"/>
    </xf>
    <xf numFmtId="164" fontId="8" fillId="9" borderId="13" xfId="0" applyNumberFormat="1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horizontal="center" vertical="center"/>
    </xf>
    <xf numFmtId="164" fontId="13" fillId="5" borderId="19" xfId="0" applyNumberFormat="1" applyFont="1" applyFill="1" applyBorder="1" applyAlignment="1">
      <alignment horizontal="center" vertical="center"/>
    </xf>
    <xf numFmtId="164" fontId="8" fillId="5" borderId="33" xfId="0" applyNumberFormat="1" applyFont="1" applyFill="1" applyBorder="1" applyAlignment="1">
      <alignment horizontal="center" vertical="center"/>
    </xf>
    <xf numFmtId="164" fontId="8" fillId="5" borderId="17" xfId="0" applyNumberFormat="1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 textRotation="90"/>
    </xf>
    <xf numFmtId="0" fontId="28" fillId="13" borderId="7" xfId="0" applyFont="1" applyFill="1" applyBorder="1" applyAlignment="1">
      <alignment vertical="center"/>
    </xf>
    <xf numFmtId="16" fontId="8" fillId="16" borderId="4" xfId="0" applyNumberFormat="1" applyFont="1" applyFill="1" applyBorder="1" applyAlignment="1">
      <alignment horizontal="left" vertical="center"/>
    </xf>
    <xf numFmtId="16" fontId="8" fillId="16" borderId="23" xfId="0" applyNumberFormat="1" applyFont="1" applyFill="1" applyBorder="1" applyAlignment="1">
      <alignment horizontal="center" vertical="center"/>
    </xf>
    <xf numFmtId="16" fontId="8" fillId="18" borderId="4" xfId="0" applyNumberFormat="1" applyFont="1" applyFill="1" applyBorder="1" applyAlignment="1">
      <alignment horizontal="center" vertical="center"/>
    </xf>
    <xf numFmtId="164" fontId="8" fillId="18" borderId="3" xfId="0" applyNumberFormat="1" applyFont="1" applyFill="1" applyBorder="1" applyAlignment="1">
      <alignment horizontal="center" vertical="center"/>
    </xf>
    <xf numFmtId="164" fontId="8" fillId="18" borderId="3" xfId="0" applyNumberFormat="1" applyFont="1" applyFill="1" applyBorder="1" applyAlignment="1">
      <alignment horizontal="right" vertical="center"/>
    </xf>
    <xf numFmtId="164" fontId="8" fillId="18" borderId="4" xfId="0" applyNumberFormat="1" applyFont="1" applyFill="1" applyBorder="1" applyAlignment="1">
      <alignment horizontal="center" vertical="center"/>
    </xf>
    <xf numFmtId="164" fontId="8" fillId="18" borderId="31" xfId="0" applyNumberFormat="1" applyFont="1" applyFill="1" applyBorder="1" applyAlignment="1">
      <alignment horizontal="center" vertical="center"/>
    </xf>
    <xf numFmtId="0" fontId="8" fillId="19" borderId="16" xfId="0" applyFont="1" applyFill="1" applyBorder="1" applyAlignment="1">
      <alignment vertical="center"/>
    </xf>
    <xf numFmtId="16" fontId="8" fillId="19" borderId="17" xfId="0" applyNumberFormat="1" applyFont="1" applyFill="1" applyBorder="1" applyAlignment="1">
      <alignment horizontal="center" vertical="center"/>
    </xf>
    <xf numFmtId="16" fontId="8" fillId="19" borderId="24" xfId="0" applyNumberFormat="1" applyFont="1" applyFill="1" applyBorder="1" applyAlignment="1">
      <alignment horizontal="center" vertical="center"/>
    </xf>
    <xf numFmtId="164" fontId="10" fillId="19" borderId="18" xfId="0" applyNumberFormat="1" applyFont="1" applyFill="1" applyBorder="1" applyAlignment="1">
      <alignment horizontal="center" vertical="center"/>
    </xf>
    <xf numFmtId="164" fontId="13" fillId="19" borderId="19" xfId="0" applyNumberFormat="1" applyFont="1" applyFill="1" applyBorder="1" applyAlignment="1">
      <alignment horizontal="center" vertical="center"/>
    </xf>
    <xf numFmtId="164" fontId="8" fillId="19" borderId="33" xfId="0" applyNumberFormat="1" applyFont="1" applyFill="1" applyBorder="1" applyAlignment="1">
      <alignment horizontal="center" vertical="center"/>
    </xf>
    <xf numFmtId="164" fontId="8" fillId="19" borderId="17" xfId="0" applyNumberFormat="1" applyFont="1" applyFill="1" applyBorder="1" applyAlignment="1">
      <alignment horizontal="center" vertical="center"/>
    </xf>
    <xf numFmtId="164" fontId="8" fillId="19" borderId="18" xfId="0" applyNumberFormat="1" applyFont="1" applyFill="1" applyBorder="1" applyAlignment="1">
      <alignment horizontal="center" vertical="center"/>
    </xf>
    <xf numFmtId="16" fontId="8" fillId="5" borderId="44" xfId="0" applyNumberFormat="1" applyFont="1" applyFill="1" applyBorder="1" applyAlignment="1">
      <alignment horizontal="center" vertical="center"/>
    </xf>
    <xf numFmtId="16" fontId="8" fillId="5" borderId="45" xfId="0" applyNumberFormat="1" applyFont="1" applyFill="1" applyBorder="1" applyAlignment="1">
      <alignment horizontal="center" vertical="center"/>
    </xf>
    <xf numFmtId="164" fontId="8" fillId="5" borderId="48" xfId="0" applyNumberFormat="1" applyFont="1" applyFill="1" applyBorder="1" applyAlignment="1">
      <alignment horizontal="center" vertical="center"/>
    </xf>
    <xf numFmtId="164" fontId="8" fillId="5" borderId="44" xfId="0" applyNumberFormat="1" applyFont="1" applyFill="1" applyBorder="1" applyAlignment="1">
      <alignment horizontal="center" vertical="center"/>
    </xf>
    <xf numFmtId="164" fontId="8" fillId="5" borderId="46" xfId="0" applyNumberFormat="1" applyFont="1" applyFill="1" applyBorder="1" applyAlignment="1">
      <alignment horizontal="center" vertical="center"/>
    </xf>
    <xf numFmtId="0" fontId="8" fillId="14" borderId="49" xfId="0" applyFont="1" applyFill="1" applyBorder="1" applyAlignment="1">
      <alignment horizontal="center" vertical="center" textRotation="90"/>
    </xf>
    <xf numFmtId="0" fontId="8" fillId="14" borderId="50" xfId="0" applyFont="1" applyFill="1" applyBorder="1" applyAlignment="1">
      <alignment horizontal="center" vertical="center" textRotation="90"/>
    </xf>
    <xf numFmtId="164" fontId="8" fillId="9" borderId="22" xfId="0" applyNumberFormat="1" applyFont="1" applyFill="1" applyBorder="1" applyAlignment="1">
      <alignment horizontal="center" vertical="center"/>
    </xf>
    <xf numFmtId="164" fontId="15" fillId="9" borderId="36" xfId="0" applyNumberFormat="1" applyFont="1" applyFill="1" applyBorder="1" applyAlignment="1">
      <alignment horizontal="center" vertical="center"/>
    </xf>
    <xf numFmtId="164" fontId="8" fillId="10" borderId="36" xfId="0" applyNumberFormat="1" applyFont="1" applyFill="1" applyBorder="1" applyAlignment="1">
      <alignment horizontal="center" vertical="center"/>
    </xf>
    <xf numFmtId="164" fontId="8" fillId="16" borderId="36" xfId="0" applyNumberFormat="1" applyFont="1" applyFill="1" applyBorder="1" applyAlignment="1">
      <alignment horizontal="center" vertical="center"/>
    </xf>
    <xf numFmtId="164" fontId="8" fillId="17" borderId="36" xfId="0" applyNumberFormat="1" applyFont="1" applyFill="1" applyBorder="1" applyAlignment="1">
      <alignment horizontal="center" vertical="center"/>
    </xf>
    <xf numFmtId="164" fontId="8" fillId="18" borderId="23" xfId="0" applyNumberFormat="1" applyFont="1" applyFill="1" applyBorder="1" applyAlignment="1">
      <alignment horizontal="center" vertical="center"/>
    </xf>
    <xf numFmtId="164" fontId="8" fillId="5" borderId="24" xfId="0" applyNumberFormat="1" applyFont="1" applyFill="1" applyBorder="1" applyAlignment="1">
      <alignment horizontal="center" vertical="center"/>
    </xf>
    <xf numFmtId="164" fontId="8" fillId="9" borderId="11" xfId="0" applyNumberFormat="1" applyFont="1" applyFill="1" applyBorder="1" applyAlignment="1">
      <alignment horizontal="center" vertical="center"/>
    </xf>
    <xf numFmtId="164" fontId="8" fillId="10" borderId="41" xfId="0" applyNumberFormat="1" applyFont="1" applyFill="1" applyBorder="1" applyAlignment="1">
      <alignment horizontal="center" vertical="center"/>
    </xf>
    <xf numFmtId="164" fontId="8" fillId="16" borderId="41" xfId="0" applyNumberFormat="1" applyFont="1" applyFill="1" applyBorder="1" applyAlignment="1">
      <alignment horizontal="center" vertical="center"/>
    </xf>
    <xf numFmtId="164" fontId="8" fillId="17" borderId="41" xfId="0" applyNumberFormat="1" applyFont="1" applyFill="1" applyBorder="1" applyAlignment="1">
      <alignment horizontal="center" vertical="center"/>
    </xf>
    <xf numFmtId="164" fontId="8" fillId="18" borderId="10" xfId="0" applyNumberFormat="1" applyFont="1" applyFill="1" applyBorder="1" applyAlignment="1">
      <alignment horizontal="center" vertical="center"/>
    </xf>
    <xf numFmtId="164" fontId="8" fillId="5" borderId="19" xfId="0" applyNumberFormat="1" applyFont="1" applyFill="1" applyBorder="1" applyAlignment="1">
      <alignment horizontal="center" vertical="center"/>
    </xf>
    <xf numFmtId="0" fontId="17" fillId="16" borderId="14" xfId="0" applyFont="1" applyFill="1" applyBorder="1" applyAlignment="1">
      <alignment vertical="center"/>
    </xf>
    <xf numFmtId="0" fontId="17" fillId="17" borderId="14" xfId="0" applyFont="1" applyFill="1" applyBorder="1" applyAlignment="1">
      <alignment vertical="center"/>
    </xf>
    <xf numFmtId="0" fontId="17" fillId="18" borderId="14" xfId="0" applyFont="1" applyFill="1" applyBorder="1" applyAlignment="1">
      <alignment vertical="center"/>
    </xf>
    <xf numFmtId="0" fontId="17" fillId="5" borderId="16" xfId="0" applyFont="1" applyFill="1" applyBorder="1" applyAlignment="1">
      <alignment vertical="center"/>
    </xf>
    <xf numFmtId="16" fontId="17" fillId="9" borderId="9" xfId="0" applyNumberFormat="1" applyFont="1" applyFill="1" applyBorder="1" applyAlignment="1">
      <alignment horizontal="center" vertical="center"/>
    </xf>
    <xf numFmtId="16" fontId="17" fillId="16" borderId="4" xfId="0" applyNumberFormat="1" applyFont="1" applyFill="1" applyBorder="1" applyAlignment="1">
      <alignment horizontal="center" vertical="center"/>
    </xf>
    <xf numFmtId="16" fontId="17" fillId="17" borderId="4" xfId="0" applyNumberFormat="1" applyFont="1" applyFill="1" applyBorder="1" applyAlignment="1">
      <alignment horizontal="center" vertical="center"/>
    </xf>
    <xf numFmtId="16" fontId="17" fillId="18" borderId="39" xfId="0" applyNumberFormat="1" applyFont="1" applyFill="1" applyBorder="1" applyAlignment="1">
      <alignment horizontal="center" vertical="center"/>
    </xf>
    <xf numFmtId="16" fontId="17" fillId="5" borderId="17" xfId="0" applyNumberFormat="1" applyFont="1" applyFill="1" applyBorder="1" applyAlignment="1">
      <alignment horizontal="center" vertical="center"/>
    </xf>
    <xf numFmtId="0" fontId="12" fillId="13" borderId="49" xfId="0" applyFont="1" applyFill="1" applyBorder="1" applyAlignment="1">
      <alignment vertical="center" wrapText="1"/>
    </xf>
    <xf numFmtId="0" fontId="12" fillId="12" borderId="51" xfId="0" applyFont="1" applyFill="1" applyBorder="1" applyAlignment="1">
      <alignment vertical="center"/>
    </xf>
    <xf numFmtId="0" fontId="12" fillId="12" borderId="52" xfId="0" applyFont="1" applyFill="1" applyBorder="1" applyAlignment="1">
      <alignment horizontal="center" vertical="center"/>
    </xf>
    <xf numFmtId="0" fontId="12" fillId="12" borderId="53" xfId="0" applyFont="1" applyFill="1" applyBorder="1" applyAlignment="1">
      <alignment horizontal="center" vertical="center" textRotation="90"/>
    </xf>
    <xf numFmtId="0" fontId="14" fillId="12" borderId="50" xfId="0" applyFont="1" applyFill="1" applyBorder="1" applyAlignment="1">
      <alignment horizontal="center" vertical="center" textRotation="90"/>
    </xf>
    <xf numFmtId="0" fontId="16" fillId="12" borderId="1" xfId="0" applyFont="1" applyFill="1" applyBorder="1" applyAlignment="1">
      <alignment horizontal="center" vertical="center" textRotation="90"/>
    </xf>
    <xf numFmtId="0" fontId="0" fillId="0" borderId="0" xfId="0" applyBorder="1"/>
    <xf numFmtId="14" fontId="7" fillId="13" borderId="1" xfId="0" applyNumberFormat="1" applyFont="1" applyFill="1" applyBorder="1"/>
    <xf numFmtId="0" fontId="0" fillId="13" borderId="54" xfId="0" applyFill="1" applyBorder="1"/>
    <xf numFmtId="0" fontId="12" fillId="13" borderId="5" xfId="0" applyFont="1" applyFill="1" applyBorder="1" applyAlignment="1" applyProtection="1">
      <alignment vertical="center" wrapText="1"/>
      <protection locked="0"/>
    </xf>
    <xf numFmtId="0" fontId="12" fillId="12" borderId="2" xfId="0" applyFont="1" applyFill="1" applyBorder="1" applyAlignment="1" applyProtection="1">
      <alignment horizontal="center" vertical="center"/>
      <protection locked="0"/>
    </xf>
    <xf numFmtId="0" fontId="12" fillId="12" borderId="21" xfId="0" applyFont="1" applyFill="1" applyBorder="1" applyAlignment="1" applyProtection="1">
      <alignment horizontal="center" vertical="center" textRotation="90"/>
      <protection locked="0"/>
    </xf>
    <xf numFmtId="0" fontId="14" fillId="12" borderId="8" xfId="0" applyFont="1" applyFill="1" applyBorder="1" applyAlignment="1" applyProtection="1">
      <alignment horizontal="center" vertical="center" textRotation="90"/>
      <protection locked="0"/>
    </xf>
    <xf numFmtId="0" fontId="16" fillId="12" borderId="34" xfId="0" applyFont="1" applyFill="1" applyBorder="1" applyAlignment="1" applyProtection="1">
      <alignment horizontal="center" vertical="center" textRotation="90"/>
      <protection locked="0"/>
    </xf>
    <xf numFmtId="0" fontId="8" fillId="6" borderId="5" xfId="0" applyFont="1" applyFill="1" applyBorder="1" applyAlignment="1" applyProtection="1">
      <alignment horizontal="center" vertical="center" textRotation="90"/>
      <protection locked="0"/>
    </xf>
    <xf numFmtId="0" fontId="8" fillId="6" borderId="8" xfId="0" applyFont="1" applyFill="1" applyBorder="1" applyAlignment="1" applyProtection="1">
      <alignment horizontal="center" vertical="center" textRotation="90"/>
      <protection locked="0"/>
    </xf>
    <xf numFmtId="0" fontId="12" fillId="6" borderId="8" xfId="0" applyFont="1" applyFill="1" applyBorder="1" applyAlignment="1" applyProtection="1">
      <alignment horizontal="center" vertical="center" textRotation="90"/>
      <protection locked="0"/>
    </xf>
    <xf numFmtId="0" fontId="12" fillId="12" borderId="12" xfId="0" applyFont="1" applyFill="1" applyBorder="1" applyAlignment="1" applyProtection="1">
      <alignment vertical="center"/>
    </xf>
    <xf numFmtId="164" fontId="19" fillId="16" borderId="15" xfId="0" applyNumberFormat="1" applyFont="1" applyFill="1" applyBorder="1" applyAlignment="1">
      <alignment horizontal="center" vertical="center"/>
    </xf>
    <xf numFmtId="164" fontId="19" fillId="17" borderId="15" xfId="0" applyNumberFormat="1" applyFont="1" applyFill="1" applyBorder="1" applyAlignment="1">
      <alignment horizontal="center" vertical="center"/>
    </xf>
    <xf numFmtId="164" fontId="25" fillId="17" borderId="10" xfId="0" applyNumberFormat="1" applyFont="1" applyFill="1" applyBorder="1" applyAlignment="1">
      <alignment horizontal="center" vertical="center"/>
    </xf>
    <xf numFmtId="164" fontId="19" fillId="5" borderId="46" xfId="0" applyNumberFormat="1" applyFont="1" applyFill="1" applyBorder="1" applyAlignment="1">
      <alignment horizontal="center" vertical="center"/>
    </xf>
    <xf numFmtId="164" fontId="25" fillId="5" borderId="47" xfId="0" applyNumberFormat="1" applyFont="1" applyFill="1" applyBorder="1" applyAlignment="1">
      <alignment horizontal="center" vertical="center"/>
    </xf>
    <xf numFmtId="164" fontId="25" fillId="16" borderId="10" xfId="0" applyNumberFormat="1" applyFont="1" applyFill="1" applyBorder="1" applyAlignment="1">
      <alignment horizontal="center" vertical="center"/>
    </xf>
    <xf numFmtId="164" fontId="12" fillId="9" borderId="9" xfId="0" applyNumberFormat="1" applyFont="1" applyFill="1" applyBorder="1" applyAlignment="1">
      <alignment horizontal="center" vertical="center"/>
    </xf>
    <xf numFmtId="164" fontId="12" fillId="9" borderId="25" xfId="0" applyNumberFormat="1" applyFont="1" applyFill="1" applyBorder="1" applyAlignment="1">
      <alignment horizontal="center" vertical="center"/>
    </xf>
    <xf numFmtId="164" fontId="12" fillId="9" borderId="11" xfId="0" applyNumberFormat="1" applyFont="1" applyFill="1" applyBorder="1" applyAlignment="1">
      <alignment horizontal="center" vertical="center"/>
    </xf>
    <xf numFmtId="164" fontId="25" fillId="9" borderId="6" xfId="0" applyNumberFormat="1" applyFont="1" applyFill="1" applyBorder="1" applyAlignment="1">
      <alignment horizontal="center" vertical="center"/>
    </xf>
    <xf numFmtId="164" fontId="25" fillId="16" borderId="55" xfId="0" applyNumberFormat="1" applyFont="1" applyFill="1" applyBorder="1" applyAlignment="1">
      <alignment horizontal="center" vertical="center"/>
    </xf>
    <xf numFmtId="164" fontId="25" fillId="10" borderId="55" xfId="0" applyNumberFormat="1" applyFont="1" applyFill="1" applyBorder="1" applyAlignment="1">
      <alignment horizontal="center" vertical="center"/>
    </xf>
    <xf numFmtId="164" fontId="25" fillId="17" borderId="55" xfId="0" applyNumberFormat="1" applyFont="1" applyFill="1" applyBorder="1" applyAlignment="1">
      <alignment horizontal="center" vertical="center"/>
    </xf>
    <xf numFmtId="164" fontId="13" fillId="18" borderId="56" xfId="0" applyNumberFormat="1" applyFont="1" applyFill="1" applyBorder="1" applyAlignment="1">
      <alignment horizontal="center" vertical="center"/>
    </xf>
    <xf numFmtId="164" fontId="13" fillId="19" borderId="57" xfId="0" applyNumberFormat="1" applyFont="1" applyFill="1" applyBorder="1" applyAlignment="1">
      <alignment horizontal="center" vertical="center"/>
    </xf>
    <xf numFmtId="164" fontId="25" fillId="5" borderId="32" xfId="0" applyNumberFormat="1" applyFont="1" applyFill="1" applyBorder="1" applyAlignment="1">
      <alignment horizontal="center" vertical="center"/>
    </xf>
    <xf numFmtId="0" fontId="12" fillId="6" borderId="58" xfId="0" applyFont="1" applyFill="1" applyBorder="1" applyAlignment="1" applyProtection="1">
      <alignment horizontal="center" vertical="center" textRotation="90"/>
      <protection locked="0"/>
    </xf>
    <xf numFmtId="14" fontId="12" fillId="1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  <color rgb="FFFFFFCC"/>
      <color rgb="FF66FFFF"/>
      <color rgb="FFFF00FF"/>
      <color rgb="FFFFFF66"/>
      <color rgb="FF05D5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14"/>
  <sheetViews>
    <sheetView tabSelected="1" workbookViewId="0">
      <pane xSplit="1" ySplit="2" topLeftCell="B101" activePane="bottomRight" state="frozen"/>
      <selection pane="topRight" activeCell="B1" sqref="B1"/>
      <selection pane="bottomLeft" activeCell="A3" sqref="A3"/>
      <selection pane="bottomRight" activeCell="B107" sqref="B107"/>
    </sheetView>
  </sheetViews>
  <sheetFormatPr baseColWidth="10" defaultRowHeight="12.75"/>
  <cols>
    <col min="1" max="1" width="5" style="1" customWidth="1"/>
    <col min="2" max="2" width="20.140625" style="1" customWidth="1"/>
    <col min="3" max="3" width="7.140625" style="2" customWidth="1"/>
    <col min="4" max="4" width="4" style="2" customWidth="1"/>
    <col min="5" max="5" width="6.140625" style="3" customWidth="1"/>
    <col min="6" max="6" width="6.28515625" style="4" customWidth="1"/>
    <col min="7" max="7" width="6.7109375" customWidth="1"/>
    <col min="8" max="31" width="6.28515625" customWidth="1"/>
  </cols>
  <sheetData>
    <row r="1" spans="1:31" ht="16.5" thickBot="1">
      <c r="A1" s="6"/>
      <c r="B1" s="100" t="s">
        <v>65</v>
      </c>
      <c r="C1" s="95"/>
      <c r="D1" s="95"/>
      <c r="E1" s="96"/>
      <c r="F1" s="97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5"/>
      <c r="T1" s="95"/>
      <c r="U1" s="95"/>
      <c r="V1" s="95"/>
      <c r="W1" s="95"/>
      <c r="X1" s="95"/>
      <c r="Y1" s="95"/>
      <c r="Z1" s="99">
        <f ca="1">TODAY()</f>
        <v>42121</v>
      </c>
      <c r="AA1" s="99"/>
      <c r="AB1" s="99"/>
      <c r="AC1" s="95"/>
      <c r="AD1" s="202"/>
      <c r="AE1" s="203"/>
    </row>
    <row r="2" spans="1:31" s="201" customFormat="1" ht="96.75" thickBot="1">
      <c r="A2" s="195" t="s">
        <v>13</v>
      </c>
      <c r="B2" s="196" t="s">
        <v>0</v>
      </c>
      <c r="C2" s="197" t="s">
        <v>1</v>
      </c>
      <c r="D2" s="198" t="s">
        <v>23</v>
      </c>
      <c r="E2" s="199" t="s">
        <v>15</v>
      </c>
      <c r="F2" s="200" t="s">
        <v>16</v>
      </c>
      <c r="G2" s="171" t="s">
        <v>3</v>
      </c>
      <c r="H2" s="171" t="s">
        <v>4</v>
      </c>
      <c r="I2" s="171" t="s">
        <v>31</v>
      </c>
      <c r="J2" s="171" t="s">
        <v>24</v>
      </c>
      <c r="K2" s="171" t="s">
        <v>10</v>
      </c>
      <c r="L2" s="171" t="s">
        <v>62</v>
      </c>
      <c r="M2" s="171" t="s">
        <v>5</v>
      </c>
      <c r="N2" s="171" t="s">
        <v>14</v>
      </c>
      <c r="O2" s="172" t="s">
        <v>30</v>
      </c>
      <c r="P2" s="171" t="s">
        <v>8</v>
      </c>
      <c r="Q2" s="171" t="s">
        <v>129</v>
      </c>
      <c r="R2" s="172" t="s">
        <v>11</v>
      </c>
      <c r="S2" s="172" t="s">
        <v>12</v>
      </c>
      <c r="T2" s="172" t="s">
        <v>67</v>
      </c>
      <c r="U2" s="172" t="s">
        <v>7</v>
      </c>
      <c r="V2" s="172" t="s">
        <v>6</v>
      </c>
      <c r="W2" s="172" t="s">
        <v>68</v>
      </c>
      <c r="X2" s="172" t="s">
        <v>71</v>
      </c>
      <c r="Y2" s="172" t="s">
        <v>33</v>
      </c>
      <c r="Z2" s="172" t="s">
        <v>38</v>
      </c>
      <c r="AA2" s="172" t="s">
        <v>72</v>
      </c>
      <c r="AB2" s="172" t="s">
        <v>73</v>
      </c>
      <c r="AC2" s="172" t="s">
        <v>46</v>
      </c>
      <c r="AD2" s="171" t="s">
        <v>28</v>
      </c>
      <c r="AE2" s="172" t="s">
        <v>36</v>
      </c>
    </row>
    <row r="3" spans="1:31" ht="19.149999999999999" customHeight="1">
      <c r="A3" s="101" t="s">
        <v>115</v>
      </c>
      <c r="B3" s="64" t="s">
        <v>90</v>
      </c>
      <c r="C3" s="190" t="s">
        <v>2</v>
      </c>
      <c r="D3" s="136"/>
      <c r="E3" s="137">
        <v>42014</v>
      </c>
      <c r="F3" s="138">
        <v>42017</v>
      </c>
      <c r="G3" s="220">
        <f>F3+27</f>
        <v>42044</v>
      </c>
      <c r="H3" s="220">
        <f>F3+32</f>
        <v>42049</v>
      </c>
      <c r="I3" s="140"/>
      <c r="J3" s="141"/>
      <c r="K3" s="141"/>
      <c r="L3" s="141"/>
      <c r="M3" s="141">
        <f>F3+28</f>
        <v>42045</v>
      </c>
      <c r="N3" s="141">
        <f>F3+35</f>
        <v>42052</v>
      </c>
      <c r="O3" s="141">
        <f>F3+31</f>
        <v>42048</v>
      </c>
      <c r="P3" s="219">
        <f>F3+39</f>
        <v>42056</v>
      </c>
      <c r="Q3" s="142">
        <f>F3+42</f>
        <v>42059</v>
      </c>
      <c r="R3" s="141">
        <f>F3+42</f>
        <v>42059</v>
      </c>
      <c r="S3" s="141">
        <f>F3+43</f>
        <v>42060</v>
      </c>
      <c r="T3" s="141"/>
      <c r="U3" s="173">
        <f>F3+42</f>
        <v>42059</v>
      </c>
      <c r="V3" s="142">
        <f>F3+39</f>
        <v>42056</v>
      </c>
      <c r="W3" s="141">
        <f>F3+36</f>
        <v>42053</v>
      </c>
      <c r="X3" s="141"/>
      <c r="Y3" s="141"/>
      <c r="Z3" s="141"/>
      <c r="AA3" s="141"/>
      <c r="AB3" s="141"/>
      <c r="AC3" s="141">
        <f>E3+33</f>
        <v>42047</v>
      </c>
      <c r="AD3" s="141"/>
      <c r="AE3" s="221">
        <f>E3+9</f>
        <v>42023</v>
      </c>
    </row>
    <row r="4" spans="1:31" ht="19.149999999999999" customHeight="1">
      <c r="A4" s="101"/>
      <c r="B4" s="70" t="s">
        <v>118</v>
      </c>
      <c r="C4" s="71" t="s">
        <v>2</v>
      </c>
      <c r="D4" s="113"/>
      <c r="E4" s="114">
        <v>42021</v>
      </c>
      <c r="F4" s="115">
        <v>42022</v>
      </c>
      <c r="G4" s="117"/>
      <c r="H4" s="118"/>
      <c r="I4" s="118"/>
      <c r="J4" s="119"/>
      <c r="K4" s="119"/>
      <c r="L4" s="119"/>
      <c r="M4" s="116">
        <f>E4+28</f>
        <v>42049</v>
      </c>
      <c r="N4" s="119"/>
      <c r="O4" s="119"/>
      <c r="P4" s="119"/>
      <c r="Q4" s="119"/>
      <c r="R4" s="119"/>
      <c r="S4" s="119"/>
      <c r="T4" s="119"/>
      <c r="U4" s="174"/>
      <c r="V4" s="119"/>
      <c r="W4" s="119"/>
      <c r="X4" s="119"/>
      <c r="Y4" s="119"/>
      <c r="Z4" s="119"/>
      <c r="AA4" s="119"/>
      <c r="AB4" s="119"/>
      <c r="AC4" s="119"/>
      <c r="AD4" s="119"/>
      <c r="AE4" s="180">
        <f>E4+7</f>
        <v>42028</v>
      </c>
    </row>
    <row r="5" spans="1:31" ht="19.149999999999999" customHeight="1">
      <c r="A5" s="101"/>
      <c r="B5" s="34" t="s">
        <v>119</v>
      </c>
      <c r="C5" s="35" t="s">
        <v>66</v>
      </c>
      <c r="D5" s="9"/>
      <c r="E5" s="10">
        <v>42025</v>
      </c>
      <c r="F5" s="11">
        <v>42026</v>
      </c>
      <c r="G5" s="12"/>
      <c r="H5" s="13"/>
      <c r="I5" s="13"/>
      <c r="J5" s="14">
        <f>E5+35</f>
        <v>42060</v>
      </c>
      <c r="K5" s="14">
        <f>E5+37</f>
        <v>42062</v>
      </c>
      <c r="L5" s="14"/>
      <c r="M5" s="14">
        <f>E5+27</f>
        <v>42052</v>
      </c>
      <c r="N5" s="14"/>
      <c r="O5" s="14"/>
      <c r="P5" s="14"/>
      <c r="Q5" s="14"/>
      <c r="R5" s="14"/>
      <c r="S5" s="14"/>
      <c r="T5" s="14"/>
      <c r="U5" s="175"/>
      <c r="V5" s="14"/>
      <c r="W5" s="14"/>
      <c r="X5" s="14"/>
      <c r="Y5" s="14">
        <f>E5+35</f>
        <v>42060</v>
      </c>
      <c r="Z5" s="14"/>
      <c r="AA5" s="14">
        <f>E5+26</f>
        <v>42051</v>
      </c>
      <c r="AB5" s="14">
        <f>E5+39</f>
        <v>42064</v>
      </c>
      <c r="AC5" s="14"/>
      <c r="AD5" s="14">
        <f>E5+15</f>
        <v>42040</v>
      </c>
      <c r="AE5" s="181"/>
    </row>
    <row r="6" spans="1:31" ht="19.149999999999999" customHeight="1">
      <c r="A6" s="101"/>
      <c r="B6" s="186" t="s">
        <v>120</v>
      </c>
      <c r="C6" s="191" t="s">
        <v>77</v>
      </c>
      <c r="D6" s="120"/>
      <c r="E6" s="121">
        <v>42020</v>
      </c>
      <c r="F6" s="122">
        <v>42021</v>
      </c>
      <c r="G6" s="123">
        <f>F6+25</f>
        <v>42046</v>
      </c>
      <c r="H6" s="124">
        <f>F6+31</f>
        <v>42052</v>
      </c>
      <c r="I6" s="124">
        <f>F6+38</f>
        <v>42059</v>
      </c>
      <c r="J6" s="124">
        <f>F6+36</f>
        <v>42057</v>
      </c>
      <c r="K6" s="125"/>
      <c r="L6" s="125">
        <f>F6+42</f>
        <v>42063</v>
      </c>
      <c r="M6" s="125">
        <f>F6+31</f>
        <v>42052</v>
      </c>
      <c r="N6" s="125">
        <f>F6+31</f>
        <v>42052</v>
      </c>
      <c r="O6" s="125">
        <f>F6+29</f>
        <v>42050</v>
      </c>
      <c r="P6" s="125">
        <f>F6+34</f>
        <v>42055</v>
      </c>
      <c r="Q6" s="125">
        <f>F6+38</f>
        <v>42059</v>
      </c>
      <c r="R6" s="125"/>
      <c r="S6" s="125"/>
      <c r="T6" s="125"/>
      <c r="U6" s="176">
        <f>F6+45</f>
        <v>42066</v>
      </c>
      <c r="V6" s="125">
        <f>F6+42</f>
        <v>42063</v>
      </c>
      <c r="W6" s="125">
        <f>F6+42</f>
        <v>42063</v>
      </c>
      <c r="X6" s="125"/>
      <c r="Y6" s="125"/>
      <c r="Z6" s="125"/>
      <c r="AA6" s="125"/>
      <c r="AB6" s="125"/>
      <c r="AC6" s="125"/>
      <c r="AD6" s="125"/>
      <c r="AE6" s="182"/>
    </row>
    <row r="7" spans="1:31" ht="19.149999999999999" customHeight="1">
      <c r="A7" s="101"/>
      <c r="B7" s="187"/>
      <c r="C7" s="192"/>
      <c r="D7" s="127"/>
      <c r="E7" s="107"/>
      <c r="F7" s="108"/>
      <c r="G7" s="109"/>
      <c r="H7" s="110"/>
      <c r="I7" s="110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77"/>
      <c r="V7" s="111"/>
      <c r="W7" s="111"/>
      <c r="X7" s="111"/>
      <c r="Y7" s="111"/>
      <c r="Z7" s="111"/>
      <c r="AA7" s="111"/>
      <c r="AB7" s="111"/>
      <c r="AC7" s="111"/>
      <c r="AD7" s="111"/>
      <c r="AE7" s="183"/>
    </row>
    <row r="8" spans="1:31" ht="19.149999999999999" customHeight="1">
      <c r="A8" s="101"/>
      <c r="B8" s="188"/>
      <c r="C8" s="193"/>
      <c r="D8" s="129"/>
      <c r="E8" s="130"/>
      <c r="F8" s="131"/>
      <c r="G8" s="132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78"/>
      <c r="V8" s="133"/>
      <c r="W8" s="133"/>
      <c r="X8" s="133"/>
      <c r="Y8" s="133"/>
      <c r="Z8" s="133"/>
      <c r="AA8" s="133"/>
      <c r="AB8" s="133"/>
      <c r="AC8" s="133"/>
      <c r="AD8" s="133"/>
      <c r="AE8" s="184"/>
    </row>
    <row r="9" spans="1:31" ht="19.149999999999999" customHeight="1" thickBot="1">
      <c r="A9" s="102"/>
      <c r="B9" s="189" t="s">
        <v>116</v>
      </c>
      <c r="C9" s="194" t="s">
        <v>9</v>
      </c>
      <c r="D9" s="144"/>
      <c r="E9" s="145">
        <v>42025</v>
      </c>
      <c r="F9" s="146">
        <v>42026</v>
      </c>
      <c r="G9" s="147">
        <f>F9+23</f>
        <v>42049</v>
      </c>
      <c r="H9" s="148">
        <f>F9+28</f>
        <v>42054</v>
      </c>
      <c r="I9" s="148"/>
      <c r="J9" s="148"/>
      <c r="K9" s="148"/>
      <c r="L9" s="148">
        <f>F9+44</f>
        <v>42070</v>
      </c>
      <c r="M9" s="148">
        <f>F9+27</f>
        <v>42053</v>
      </c>
      <c r="N9" s="148">
        <f>F9+28</f>
        <v>42054</v>
      </c>
      <c r="O9" s="148">
        <f>F9+27</f>
        <v>42053</v>
      </c>
      <c r="P9" s="148"/>
      <c r="Q9" s="148"/>
      <c r="R9" s="148">
        <f>F9+34</f>
        <v>42060</v>
      </c>
      <c r="S9" s="148">
        <f>F9+34</f>
        <v>42060</v>
      </c>
      <c r="T9" s="148"/>
      <c r="U9" s="179">
        <f>F9+27</f>
        <v>42053</v>
      </c>
      <c r="V9" s="148"/>
      <c r="W9" s="148">
        <f>F9+30</f>
        <v>42056</v>
      </c>
      <c r="X9" s="148">
        <f>F9+34</f>
        <v>42060</v>
      </c>
      <c r="Y9" s="148"/>
      <c r="Z9" s="148">
        <f>F9+35</f>
        <v>42061</v>
      </c>
      <c r="AA9" s="148"/>
      <c r="AB9" s="148"/>
      <c r="AC9" s="148"/>
      <c r="AD9" s="148"/>
      <c r="AE9" s="185"/>
    </row>
    <row r="10" spans="1:31" ht="19.149999999999999" customHeight="1">
      <c r="A10" s="101" t="s">
        <v>121</v>
      </c>
      <c r="B10" s="64" t="s">
        <v>83</v>
      </c>
      <c r="C10" s="190" t="s">
        <v>2</v>
      </c>
      <c r="D10" s="136"/>
      <c r="E10" s="137">
        <v>42022</v>
      </c>
      <c r="F10" s="138">
        <v>42024</v>
      </c>
      <c r="G10" s="220">
        <f>F10+27</f>
        <v>42051</v>
      </c>
      <c r="H10" s="220">
        <f>F10+32</f>
        <v>42056</v>
      </c>
      <c r="I10" s="140"/>
      <c r="J10" s="141"/>
      <c r="K10" s="141"/>
      <c r="L10" s="141"/>
      <c r="M10" s="141">
        <f>F10+28</f>
        <v>42052</v>
      </c>
      <c r="N10" s="141">
        <f>F10+35</f>
        <v>42059</v>
      </c>
      <c r="O10" s="141">
        <f>F10+31</f>
        <v>42055</v>
      </c>
      <c r="P10" s="219">
        <f>F10+39</f>
        <v>42063</v>
      </c>
      <c r="Q10" s="142">
        <f>F10+42</f>
        <v>42066</v>
      </c>
      <c r="R10" s="141">
        <f>F10+42</f>
        <v>42066</v>
      </c>
      <c r="S10" s="141">
        <f>F10+43</f>
        <v>42067</v>
      </c>
      <c r="T10" s="141"/>
      <c r="U10" s="173">
        <f>F10+42</f>
        <v>42066</v>
      </c>
      <c r="V10" s="142">
        <f>F10+39</f>
        <v>42063</v>
      </c>
      <c r="W10" s="141">
        <f>F10+36</f>
        <v>42060</v>
      </c>
      <c r="X10" s="141"/>
      <c r="Y10" s="141"/>
      <c r="Z10" s="141"/>
      <c r="AA10" s="141"/>
      <c r="AB10" s="141"/>
      <c r="AC10" s="141">
        <f>E10+33</f>
        <v>42055</v>
      </c>
      <c r="AD10" s="141"/>
      <c r="AE10" s="221">
        <f>E10+9</f>
        <v>42031</v>
      </c>
    </row>
    <row r="11" spans="1:31" ht="19.149999999999999" customHeight="1">
      <c r="A11" s="101"/>
      <c r="B11" s="70" t="s">
        <v>100</v>
      </c>
      <c r="C11" s="71" t="s">
        <v>2</v>
      </c>
      <c r="D11" s="113"/>
      <c r="E11" s="114">
        <v>42027</v>
      </c>
      <c r="F11" s="115">
        <v>42029</v>
      </c>
      <c r="G11" s="117"/>
      <c r="H11" s="118"/>
      <c r="I11" s="118"/>
      <c r="J11" s="119"/>
      <c r="K11" s="119"/>
      <c r="L11" s="119"/>
      <c r="M11" s="116">
        <f>E11+28</f>
        <v>42055</v>
      </c>
      <c r="N11" s="119"/>
      <c r="O11" s="119"/>
      <c r="P11" s="119"/>
      <c r="Q11" s="119"/>
      <c r="R11" s="119"/>
      <c r="S11" s="119"/>
      <c r="T11" s="119"/>
      <c r="U11" s="174"/>
      <c r="V11" s="119"/>
      <c r="W11" s="119"/>
      <c r="X11" s="119"/>
      <c r="Y11" s="119"/>
      <c r="Z11" s="119"/>
      <c r="AA11" s="119"/>
      <c r="AB11" s="119"/>
      <c r="AC11" s="119"/>
      <c r="AD11" s="119"/>
      <c r="AE11" s="180">
        <f>E11+7</f>
        <v>42034</v>
      </c>
    </row>
    <row r="12" spans="1:31" ht="19.149999999999999" customHeight="1">
      <c r="A12" s="101"/>
      <c r="B12" s="34" t="s">
        <v>133</v>
      </c>
      <c r="C12" s="35" t="s">
        <v>66</v>
      </c>
      <c r="D12" s="9"/>
      <c r="E12" s="10">
        <v>42032</v>
      </c>
      <c r="F12" s="11">
        <v>42034</v>
      </c>
      <c r="G12" s="12"/>
      <c r="H12" s="13"/>
      <c r="I12" s="13"/>
      <c r="J12" s="14">
        <f>E12+35</f>
        <v>42067</v>
      </c>
      <c r="K12" s="14">
        <f>E12+37</f>
        <v>42069</v>
      </c>
      <c r="L12" s="14"/>
      <c r="M12" s="14">
        <f>E12+27</f>
        <v>42059</v>
      </c>
      <c r="N12" s="14"/>
      <c r="O12" s="14"/>
      <c r="P12" s="14"/>
      <c r="Q12" s="14"/>
      <c r="R12" s="14"/>
      <c r="S12" s="14"/>
      <c r="T12" s="14"/>
      <c r="U12" s="175"/>
      <c r="V12" s="14"/>
      <c r="W12" s="14"/>
      <c r="X12" s="14"/>
      <c r="Y12" s="14">
        <f>E12+35</f>
        <v>42067</v>
      </c>
      <c r="Z12" s="14"/>
      <c r="AA12" s="14">
        <f>E12+26</f>
        <v>42058</v>
      </c>
      <c r="AB12" s="14">
        <f>E12+39</f>
        <v>42071</v>
      </c>
      <c r="AC12" s="14"/>
      <c r="AD12" s="14">
        <f>E12+15</f>
        <v>42047</v>
      </c>
      <c r="AE12" s="181"/>
    </row>
    <row r="13" spans="1:31" ht="19.149999999999999" customHeight="1">
      <c r="A13" s="101"/>
      <c r="B13" s="186" t="s">
        <v>122</v>
      </c>
      <c r="C13" s="191" t="s">
        <v>77</v>
      </c>
      <c r="D13" s="120"/>
      <c r="E13" s="121">
        <v>42027</v>
      </c>
      <c r="F13" s="122">
        <v>42028</v>
      </c>
      <c r="G13" s="123">
        <f>F13+25</f>
        <v>42053</v>
      </c>
      <c r="H13" s="124">
        <f>F13+31</f>
        <v>42059</v>
      </c>
      <c r="I13" s="124">
        <f>F13+38</f>
        <v>42066</v>
      </c>
      <c r="J13" s="124">
        <f>F13+36</f>
        <v>42064</v>
      </c>
      <c r="K13" s="125"/>
      <c r="L13" s="125">
        <f>F13+42</f>
        <v>42070</v>
      </c>
      <c r="M13" s="125">
        <f>F13+31</f>
        <v>42059</v>
      </c>
      <c r="N13" s="125">
        <f>F13+31</f>
        <v>42059</v>
      </c>
      <c r="O13" s="125">
        <f>F13+29</f>
        <v>42057</v>
      </c>
      <c r="P13" s="125">
        <f>F13+34</f>
        <v>42062</v>
      </c>
      <c r="Q13" s="125">
        <f>F13+38</f>
        <v>42066</v>
      </c>
      <c r="R13" s="125"/>
      <c r="S13" s="125"/>
      <c r="T13" s="125"/>
      <c r="U13" s="176">
        <f>F13+45</f>
        <v>42073</v>
      </c>
      <c r="V13" s="125">
        <f>F13+42</f>
        <v>42070</v>
      </c>
      <c r="W13" s="125">
        <f>F13+42</f>
        <v>42070</v>
      </c>
      <c r="X13" s="125"/>
      <c r="Y13" s="125"/>
      <c r="Z13" s="125"/>
      <c r="AA13" s="125"/>
      <c r="AB13" s="125"/>
      <c r="AC13" s="125"/>
      <c r="AD13" s="125"/>
      <c r="AE13" s="182"/>
    </row>
    <row r="14" spans="1:31" ht="19.149999999999999" customHeight="1">
      <c r="A14" s="101"/>
      <c r="B14" s="187"/>
      <c r="C14" s="192"/>
      <c r="D14" s="127"/>
      <c r="E14" s="107"/>
      <c r="F14" s="108"/>
      <c r="G14" s="109"/>
      <c r="H14" s="110"/>
      <c r="I14" s="110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77"/>
      <c r="V14" s="111"/>
      <c r="W14" s="111"/>
      <c r="X14" s="111"/>
      <c r="Y14" s="111"/>
      <c r="Z14" s="111"/>
      <c r="AA14" s="111"/>
      <c r="AB14" s="111"/>
      <c r="AC14" s="111"/>
      <c r="AD14" s="111"/>
      <c r="AE14" s="183"/>
    </row>
    <row r="15" spans="1:31" ht="19.149999999999999" customHeight="1">
      <c r="A15" s="101"/>
      <c r="B15" s="188"/>
      <c r="C15" s="193"/>
      <c r="D15" s="129"/>
      <c r="E15" s="130"/>
      <c r="F15" s="131"/>
      <c r="G15" s="132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78"/>
      <c r="V15" s="133"/>
      <c r="W15" s="133"/>
      <c r="X15" s="133"/>
      <c r="Y15" s="133"/>
      <c r="Z15" s="133"/>
      <c r="AA15" s="133"/>
      <c r="AB15" s="133"/>
      <c r="AC15" s="133"/>
      <c r="AD15" s="133"/>
      <c r="AE15" s="184"/>
    </row>
    <row r="16" spans="1:31" ht="19.149999999999999" customHeight="1" thickBot="1">
      <c r="A16" s="102"/>
      <c r="B16" s="189" t="s">
        <v>87</v>
      </c>
      <c r="C16" s="194" t="s">
        <v>9</v>
      </c>
      <c r="D16" s="144"/>
      <c r="E16" s="145">
        <v>42031</v>
      </c>
      <c r="F16" s="146">
        <v>42033</v>
      </c>
      <c r="G16" s="147">
        <f>E16+25</f>
        <v>42056</v>
      </c>
      <c r="H16" s="148">
        <f>F16+28</f>
        <v>42061</v>
      </c>
      <c r="I16" s="148"/>
      <c r="J16" s="148"/>
      <c r="K16" s="148"/>
      <c r="L16" s="148">
        <f>F16+37</f>
        <v>42070</v>
      </c>
      <c r="M16" s="148">
        <f>F16+27</f>
        <v>42060</v>
      </c>
      <c r="N16" s="148">
        <f>F16+28</f>
        <v>42061</v>
      </c>
      <c r="O16" s="148">
        <f>F16+27</f>
        <v>42060</v>
      </c>
      <c r="P16" s="148">
        <f>F16+34</f>
        <v>42067</v>
      </c>
      <c r="Q16" s="148">
        <f>F16+38</f>
        <v>42071</v>
      </c>
      <c r="R16" s="148">
        <f>F16+34</f>
        <v>42067</v>
      </c>
      <c r="S16" s="148">
        <f>F16+34</f>
        <v>42067</v>
      </c>
      <c r="T16" s="148"/>
      <c r="U16" s="179">
        <f>F16+27</f>
        <v>42060</v>
      </c>
      <c r="V16" s="148"/>
      <c r="W16" s="148">
        <f>F16+30</f>
        <v>42063</v>
      </c>
      <c r="X16" s="148">
        <f>F16+34</f>
        <v>42067</v>
      </c>
      <c r="Y16" s="148"/>
      <c r="Z16" s="148">
        <f>F16+35</f>
        <v>42068</v>
      </c>
      <c r="AA16" s="148"/>
      <c r="AB16" s="148"/>
      <c r="AC16" s="148"/>
      <c r="AD16" s="148"/>
      <c r="AE16" s="185"/>
    </row>
    <row r="17" spans="1:31" ht="19.149999999999999" customHeight="1">
      <c r="A17" s="101" t="s">
        <v>123</v>
      </c>
      <c r="B17" s="64" t="s">
        <v>91</v>
      </c>
      <c r="C17" s="190" t="s">
        <v>2</v>
      </c>
      <c r="D17" s="136"/>
      <c r="E17" s="137">
        <v>42029</v>
      </c>
      <c r="F17" s="138">
        <v>42031</v>
      </c>
      <c r="G17" s="220">
        <f>F17+27</f>
        <v>42058</v>
      </c>
      <c r="H17" s="220">
        <f>F17+32</f>
        <v>42063</v>
      </c>
      <c r="I17" s="140"/>
      <c r="J17" s="141"/>
      <c r="K17" s="141"/>
      <c r="L17" s="141"/>
      <c r="M17" s="141">
        <f>F17+28</f>
        <v>42059</v>
      </c>
      <c r="N17" s="141">
        <f>F17+35</f>
        <v>42066</v>
      </c>
      <c r="O17" s="141">
        <f>F17+31</f>
        <v>42062</v>
      </c>
      <c r="P17" s="219">
        <f>F17+39</f>
        <v>42070</v>
      </c>
      <c r="Q17" s="142">
        <f>F17+42</f>
        <v>42073</v>
      </c>
      <c r="R17" s="141">
        <f>F17+42</f>
        <v>42073</v>
      </c>
      <c r="S17" s="141">
        <f>F17+43</f>
        <v>42074</v>
      </c>
      <c r="T17" s="141"/>
      <c r="U17" s="173">
        <f>F17+42</f>
        <v>42073</v>
      </c>
      <c r="V17" s="142">
        <f>F17+39</f>
        <v>42070</v>
      </c>
      <c r="W17" s="141">
        <f>F17+36</f>
        <v>42067</v>
      </c>
      <c r="X17" s="141"/>
      <c r="Y17" s="141"/>
      <c r="Z17" s="141"/>
      <c r="AA17" s="141"/>
      <c r="AB17" s="141"/>
      <c r="AC17" s="141">
        <f>E17+33</f>
        <v>42062</v>
      </c>
      <c r="AD17" s="141"/>
      <c r="AE17" s="221">
        <f>E17+9</f>
        <v>42038</v>
      </c>
    </row>
    <row r="18" spans="1:31" ht="19.149999999999999" customHeight="1">
      <c r="A18" s="101"/>
      <c r="B18" s="70"/>
      <c r="C18" s="71"/>
      <c r="D18" s="113"/>
      <c r="E18" s="114"/>
      <c r="F18" s="115"/>
      <c r="G18" s="117"/>
      <c r="H18" s="118"/>
      <c r="I18" s="118"/>
      <c r="J18" s="119"/>
      <c r="K18" s="119"/>
      <c r="L18" s="119"/>
      <c r="M18" s="116"/>
      <c r="N18" s="119"/>
      <c r="O18" s="119"/>
      <c r="P18" s="119"/>
      <c r="Q18" s="119"/>
      <c r="R18" s="119"/>
      <c r="S18" s="119"/>
      <c r="T18" s="119"/>
      <c r="U18" s="174"/>
      <c r="V18" s="119"/>
      <c r="W18" s="119"/>
      <c r="X18" s="119"/>
      <c r="Y18" s="119"/>
      <c r="Z18" s="119"/>
      <c r="AA18" s="119"/>
      <c r="AB18" s="119"/>
      <c r="AC18" s="119"/>
      <c r="AD18" s="119"/>
      <c r="AE18" s="180"/>
    </row>
    <row r="19" spans="1:31" ht="19.149999999999999" customHeight="1">
      <c r="A19" s="101"/>
      <c r="B19" s="34" t="s">
        <v>103</v>
      </c>
      <c r="C19" s="35" t="s">
        <v>66</v>
      </c>
      <c r="D19" s="9"/>
      <c r="E19" s="10">
        <v>42040</v>
      </c>
      <c r="F19" s="11">
        <v>42042</v>
      </c>
      <c r="G19" s="12"/>
      <c r="H19" s="13"/>
      <c r="I19" s="13"/>
      <c r="J19" s="14">
        <f>E19+35</f>
        <v>42075</v>
      </c>
      <c r="K19" s="14">
        <f>E19+37</f>
        <v>42077</v>
      </c>
      <c r="L19" s="14"/>
      <c r="M19" s="14">
        <f>E19+27</f>
        <v>42067</v>
      </c>
      <c r="N19" s="14"/>
      <c r="O19" s="14"/>
      <c r="P19" s="14"/>
      <c r="Q19" s="14"/>
      <c r="R19" s="14"/>
      <c r="S19" s="14"/>
      <c r="T19" s="14"/>
      <c r="U19" s="175"/>
      <c r="V19" s="14"/>
      <c r="W19" s="14"/>
      <c r="X19" s="14"/>
      <c r="Y19" s="14">
        <f>E19+35</f>
        <v>42075</v>
      </c>
      <c r="Z19" s="14"/>
      <c r="AA19" s="14">
        <f>E19+26</f>
        <v>42066</v>
      </c>
      <c r="AB19" s="14">
        <f>E19+39</f>
        <v>42079</v>
      </c>
      <c r="AC19" s="14"/>
      <c r="AD19" s="14">
        <f>E19+15</f>
        <v>42055</v>
      </c>
      <c r="AE19" s="181"/>
    </row>
    <row r="20" spans="1:31" ht="19.149999999999999" customHeight="1">
      <c r="A20" s="101"/>
      <c r="B20" s="186" t="s">
        <v>125</v>
      </c>
      <c r="C20" s="191" t="s">
        <v>77</v>
      </c>
      <c r="D20" s="120"/>
      <c r="E20" s="121">
        <v>42033</v>
      </c>
      <c r="F20" s="122">
        <v>42035</v>
      </c>
      <c r="G20" s="123">
        <f>F20+25</f>
        <v>42060</v>
      </c>
      <c r="H20" s="124">
        <f>F20+31</f>
        <v>42066</v>
      </c>
      <c r="I20" s="124">
        <f>F20+38</f>
        <v>42073</v>
      </c>
      <c r="J20" s="124">
        <f>F20+36</f>
        <v>42071</v>
      </c>
      <c r="K20" s="125"/>
      <c r="L20" s="125">
        <f>F20+42</f>
        <v>42077</v>
      </c>
      <c r="M20" s="125">
        <f>F20+31</f>
        <v>42066</v>
      </c>
      <c r="N20" s="125">
        <f>F20+31</f>
        <v>42066</v>
      </c>
      <c r="O20" s="125">
        <f>F20+29</f>
        <v>42064</v>
      </c>
      <c r="P20" s="125">
        <f>F20+34</f>
        <v>42069</v>
      </c>
      <c r="Q20" s="125">
        <f>F20+38</f>
        <v>42073</v>
      </c>
      <c r="R20" s="125"/>
      <c r="S20" s="125"/>
      <c r="T20" s="125"/>
      <c r="U20" s="176">
        <f>F20+45</f>
        <v>42080</v>
      </c>
      <c r="V20" s="125">
        <f>F20+42</f>
        <v>42077</v>
      </c>
      <c r="W20" s="125">
        <f>F20+42</f>
        <v>42077</v>
      </c>
      <c r="X20" s="125"/>
      <c r="Y20" s="125"/>
      <c r="Z20" s="125"/>
      <c r="AA20" s="125"/>
      <c r="AB20" s="125"/>
      <c r="AC20" s="125"/>
      <c r="AD20" s="125"/>
      <c r="AE20" s="182"/>
    </row>
    <row r="21" spans="1:31" ht="19.149999999999999" customHeight="1">
      <c r="A21" s="101"/>
      <c r="B21" s="187"/>
      <c r="C21" s="192"/>
      <c r="D21" s="127"/>
      <c r="E21" s="107"/>
      <c r="F21" s="108"/>
      <c r="G21" s="109"/>
      <c r="H21" s="110"/>
      <c r="I21" s="110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77"/>
      <c r="V21" s="111"/>
      <c r="W21" s="111"/>
      <c r="X21" s="111"/>
      <c r="Y21" s="111"/>
      <c r="Z21" s="111"/>
      <c r="AA21" s="111"/>
      <c r="AB21" s="111"/>
      <c r="AC21" s="111"/>
      <c r="AD21" s="111"/>
      <c r="AE21" s="183"/>
    </row>
    <row r="22" spans="1:31" ht="19.149999999999999" customHeight="1">
      <c r="A22" s="101"/>
      <c r="B22" s="188"/>
      <c r="C22" s="193"/>
      <c r="D22" s="129"/>
      <c r="E22" s="130"/>
      <c r="F22" s="131"/>
      <c r="G22" s="132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78"/>
      <c r="V22" s="133"/>
      <c r="W22" s="133"/>
      <c r="X22" s="133"/>
      <c r="Y22" s="133"/>
      <c r="Z22" s="133"/>
      <c r="AA22" s="133"/>
      <c r="AB22" s="133"/>
      <c r="AC22" s="133"/>
      <c r="AD22" s="133"/>
      <c r="AE22" s="184"/>
    </row>
    <row r="23" spans="1:31" ht="19.149999999999999" customHeight="1" thickBot="1">
      <c r="A23" s="102"/>
      <c r="B23" s="189" t="s">
        <v>130</v>
      </c>
      <c r="C23" s="194" t="s">
        <v>9</v>
      </c>
      <c r="D23" s="144"/>
      <c r="E23" s="145">
        <v>42038</v>
      </c>
      <c r="F23" s="146">
        <v>42040</v>
      </c>
      <c r="G23" s="147">
        <f>F23+23</f>
        <v>42063</v>
      </c>
      <c r="H23" s="148">
        <f>F23+28</f>
        <v>42068</v>
      </c>
      <c r="I23" s="148"/>
      <c r="J23" s="148"/>
      <c r="K23" s="148"/>
      <c r="L23" s="148">
        <f>F23+43</f>
        <v>42083</v>
      </c>
      <c r="M23" s="148">
        <f>F23+27</f>
        <v>42067</v>
      </c>
      <c r="N23" s="148">
        <f>F23+28</f>
        <v>42068</v>
      </c>
      <c r="O23" s="148">
        <f>F23+27</f>
        <v>42067</v>
      </c>
      <c r="P23" s="148">
        <f>F23+34</f>
        <v>42074</v>
      </c>
      <c r="Q23" s="148">
        <f>F23+38</f>
        <v>42078</v>
      </c>
      <c r="R23" s="148">
        <f>F23+34</f>
        <v>42074</v>
      </c>
      <c r="S23" s="148">
        <f>F23+34</f>
        <v>42074</v>
      </c>
      <c r="T23" s="148"/>
      <c r="U23" s="179">
        <f>F23+27</f>
        <v>42067</v>
      </c>
      <c r="V23" s="148"/>
      <c r="W23" s="148">
        <f>F23+30</f>
        <v>42070</v>
      </c>
      <c r="X23" s="148">
        <f>F23+34</f>
        <v>42074</v>
      </c>
      <c r="Y23" s="148"/>
      <c r="Z23" s="148">
        <f>F23+35</f>
        <v>42075</v>
      </c>
      <c r="AA23" s="148"/>
      <c r="AB23" s="148"/>
      <c r="AC23" s="148"/>
      <c r="AD23" s="148"/>
      <c r="AE23" s="185"/>
    </row>
    <row r="24" spans="1:31" ht="19.149999999999999" customHeight="1">
      <c r="A24" s="101" t="s">
        <v>124</v>
      </c>
      <c r="B24" s="64" t="s">
        <v>84</v>
      </c>
      <c r="C24" s="190" t="s">
        <v>2</v>
      </c>
      <c r="D24" s="136"/>
      <c r="E24" s="137">
        <v>42035</v>
      </c>
      <c r="F24" s="138">
        <v>42038</v>
      </c>
      <c r="G24" s="220">
        <f>F24+27</f>
        <v>42065</v>
      </c>
      <c r="H24" s="220">
        <f>F24+32</f>
        <v>42070</v>
      </c>
      <c r="I24" s="140"/>
      <c r="J24" s="141"/>
      <c r="K24" s="141"/>
      <c r="L24" s="141"/>
      <c r="M24" s="141">
        <f>F24+28</f>
        <v>42066</v>
      </c>
      <c r="N24" s="141">
        <f>F24+35</f>
        <v>42073</v>
      </c>
      <c r="O24" s="141">
        <f>F24+31</f>
        <v>42069</v>
      </c>
      <c r="P24" s="219">
        <f>F24+39</f>
        <v>42077</v>
      </c>
      <c r="Q24" s="142">
        <f>F24+42</f>
        <v>42080</v>
      </c>
      <c r="R24" s="141">
        <f>F24+42</f>
        <v>42080</v>
      </c>
      <c r="S24" s="141">
        <f>F24+43</f>
        <v>42081</v>
      </c>
      <c r="T24" s="141"/>
      <c r="U24" s="173">
        <f>F24+42</f>
        <v>42080</v>
      </c>
      <c r="V24" s="142">
        <f>F24+39</f>
        <v>42077</v>
      </c>
      <c r="W24" s="141">
        <f>F24+36</f>
        <v>42074</v>
      </c>
      <c r="X24" s="141"/>
      <c r="Y24" s="141"/>
      <c r="Z24" s="141"/>
      <c r="AA24" s="141"/>
      <c r="AB24" s="141"/>
      <c r="AC24" s="141">
        <f>E24+33</f>
        <v>42068</v>
      </c>
      <c r="AD24" s="141"/>
      <c r="AE24" s="221">
        <f>E24+9</f>
        <v>42044</v>
      </c>
    </row>
    <row r="25" spans="1:31" ht="19.149999999999999" customHeight="1">
      <c r="A25" s="101"/>
      <c r="B25" s="70" t="s">
        <v>132</v>
      </c>
      <c r="C25" s="71" t="s">
        <v>2</v>
      </c>
      <c r="D25" s="113"/>
      <c r="E25" s="114">
        <v>42038</v>
      </c>
      <c r="F25" s="115">
        <v>42039</v>
      </c>
      <c r="G25" s="117"/>
      <c r="H25" s="118"/>
      <c r="I25" s="118"/>
      <c r="J25" s="119"/>
      <c r="K25" s="119"/>
      <c r="L25" s="119"/>
      <c r="M25" s="116">
        <f>E25+28</f>
        <v>42066</v>
      </c>
      <c r="N25" s="119"/>
      <c r="O25" s="119"/>
      <c r="P25" s="119"/>
      <c r="Q25" s="119"/>
      <c r="R25" s="119"/>
      <c r="S25" s="119"/>
      <c r="T25" s="119"/>
      <c r="U25" s="174"/>
      <c r="V25" s="119"/>
      <c r="W25" s="119"/>
      <c r="X25" s="119"/>
      <c r="Y25" s="119"/>
      <c r="Z25" s="119"/>
      <c r="AA25" s="119"/>
      <c r="AB25" s="119"/>
      <c r="AC25" s="119"/>
      <c r="AD25" s="119"/>
      <c r="AE25" s="180">
        <f>E25+7</f>
        <v>42045</v>
      </c>
    </row>
    <row r="26" spans="1:31" ht="19.149999999999999" customHeight="1">
      <c r="A26" s="101"/>
      <c r="B26" s="34"/>
      <c r="C26" s="35"/>
      <c r="D26" s="9"/>
      <c r="E26" s="10"/>
      <c r="F26" s="11"/>
      <c r="G26" s="12"/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75"/>
      <c r="V26" s="14"/>
      <c r="W26" s="14"/>
      <c r="X26" s="14"/>
      <c r="Y26" s="14"/>
      <c r="Z26" s="14"/>
      <c r="AA26" s="14"/>
      <c r="AB26" s="14"/>
      <c r="AC26" s="14"/>
      <c r="AD26" s="14"/>
      <c r="AE26" s="181"/>
    </row>
    <row r="27" spans="1:31" ht="19.149999999999999" customHeight="1">
      <c r="A27" s="101"/>
      <c r="B27" s="186" t="s">
        <v>126</v>
      </c>
      <c r="C27" s="191" t="s">
        <v>77</v>
      </c>
      <c r="D27" s="120"/>
      <c r="E27" s="121">
        <v>42040</v>
      </c>
      <c r="F27" s="122">
        <v>42042</v>
      </c>
      <c r="G27" s="123">
        <f>F27+25</f>
        <v>42067</v>
      </c>
      <c r="H27" s="124">
        <f>F27+31</f>
        <v>42073</v>
      </c>
      <c r="I27" s="124">
        <f>F27+38</f>
        <v>42080</v>
      </c>
      <c r="J27" s="124">
        <f>F27+36</f>
        <v>42078</v>
      </c>
      <c r="K27" s="125"/>
      <c r="L27" s="125">
        <f>F27+42</f>
        <v>42084</v>
      </c>
      <c r="M27" s="125">
        <f>F27+31</f>
        <v>42073</v>
      </c>
      <c r="N27" s="125">
        <f>F27+31</f>
        <v>42073</v>
      </c>
      <c r="O27" s="125">
        <f>F27+29</f>
        <v>42071</v>
      </c>
      <c r="P27" s="125">
        <f>F27+34</f>
        <v>42076</v>
      </c>
      <c r="Q27" s="125">
        <f>F27+38</f>
        <v>42080</v>
      </c>
      <c r="R27" s="125"/>
      <c r="S27" s="125"/>
      <c r="T27" s="125"/>
      <c r="U27" s="176">
        <f>F27+45</f>
        <v>42087</v>
      </c>
      <c r="V27" s="125">
        <f>F27+42</f>
        <v>42084</v>
      </c>
      <c r="W27" s="125">
        <f>F27+42</f>
        <v>42084</v>
      </c>
      <c r="X27" s="125"/>
      <c r="Y27" s="125"/>
      <c r="Z27" s="125"/>
      <c r="AA27" s="125"/>
      <c r="AB27" s="125"/>
      <c r="AC27" s="125"/>
      <c r="AD27" s="125"/>
      <c r="AE27" s="182"/>
    </row>
    <row r="28" spans="1:31" ht="19.149999999999999" customHeight="1">
      <c r="A28" s="101"/>
      <c r="B28" s="187"/>
      <c r="C28" s="192"/>
      <c r="D28" s="127"/>
      <c r="E28" s="107"/>
      <c r="F28" s="108"/>
      <c r="G28" s="109"/>
      <c r="H28" s="110"/>
      <c r="I28" s="110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77"/>
      <c r="V28" s="111"/>
      <c r="W28" s="111"/>
      <c r="X28" s="111"/>
      <c r="Y28" s="111"/>
      <c r="Z28" s="111"/>
      <c r="AA28" s="111"/>
      <c r="AB28" s="111"/>
      <c r="AC28" s="111"/>
      <c r="AD28" s="111"/>
      <c r="AE28" s="183"/>
    </row>
    <row r="29" spans="1:31" ht="19.149999999999999" customHeight="1">
      <c r="A29" s="101"/>
      <c r="B29" s="188"/>
      <c r="C29" s="193"/>
      <c r="D29" s="129"/>
      <c r="E29" s="130"/>
      <c r="F29" s="131"/>
      <c r="G29" s="132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78"/>
      <c r="V29" s="133"/>
      <c r="W29" s="133"/>
      <c r="X29" s="133"/>
      <c r="Y29" s="133"/>
      <c r="Z29" s="133"/>
      <c r="AA29" s="133"/>
      <c r="AB29" s="133"/>
      <c r="AC29" s="133"/>
      <c r="AD29" s="133"/>
      <c r="AE29" s="184"/>
    </row>
    <row r="30" spans="1:31" ht="19.149999999999999" customHeight="1" thickBot="1">
      <c r="A30" s="102"/>
      <c r="B30" s="189" t="s">
        <v>92</v>
      </c>
      <c r="C30" s="194" t="s">
        <v>9</v>
      </c>
      <c r="D30" s="144"/>
      <c r="E30" s="145">
        <v>42045</v>
      </c>
      <c r="F30" s="146">
        <v>41682</v>
      </c>
      <c r="G30" s="147">
        <f>F30+23</f>
        <v>41705</v>
      </c>
      <c r="H30" s="148">
        <f>F30+28</f>
        <v>41710</v>
      </c>
      <c r="I30" s="148"/>
      <c r="J30" s="148"/>
      <c r="K30" s="148"/>
      <c r="L30" s="148">
        <f>F30+36</f>
        <v>41718</v>
      </c>
      <c r="M30" s="148">
        <f>F30+27</f>
        <v>41709</v>
      </c>
      <c r="N30" s="148">
        <f>F30+28</f>
        <v>41710</v>
      </c>
      <c r="O30" s="148">
        <f>F30+27</f>
        <v>41709</v>
      </c>
      <c r="P30" s="148">
        <f>F30+34</f>
        <v>41716</v>
      </c>
      <c r="Q30" s="148">
        <f>F30+38</f>
        <v>41720</v>
      </c>
      <c r="R30" s="148">
        <f>F30+34</f>
        <v>41716</v>
      </c>
      <c r="S30" s="148">
        <f>F30+34</f>
        <v>41716</v>
      </c>
      <c r="T30" s="148"/>
      <c r="U30" s="179">
        <f>F30+27</f>
        <v>41709</v>
      </c>
      <c r="V30" s="148"/>
      <c r="W30" s="148">
        <f>F30+30</f>
        <v>41712</v>
      </c>
      <c r="X30" s="148">
        <f>F30+34</f>
        <v>41716</v>
      </c>
      <c r="Y30" s="148"/>
      <c r="Z30" s="148">
        <f>F30+35</f>
        <v>41717</v>
      </c>
      <c r="AA30" s="148"/>
      <c r="AB30" s="148"/>
      <c r="AC30" s="148"/>
      <c r="AD30" s="148"/>
      <c r="AE30" s="185"/>
    </row>
    <row r="31" spans="1:31" ht="19.149999999999999" customHeight="1">
      <c r="A31" s="101" t="s">
        <v>127</v>
      </c>
      <c r="B31" s="64" t="s">
        <v>128</v>
      </c>
      <c r="C31" s="190" t="s">
        <v>2</v>
      </c>
      <c r="D31" s="136"/>
      <c r="E31" s="137">
        <v>42042</v>
      </c>
      <c r="F31" s="138">
        <v>42044</v>
      </c>
      <c r="G31" s="220">
        <f>F31+27</f>
        <v>42071</v>
      </c>
      <c r="H31" s="220">
        <f>F31+32</f>
        <v>42076</v>
      </c>
      <c r="I31" s="140"/>
      <c r="J31" s="141"/>
      <c r="K31" s="141"/>
      <c r="L31" s="141"/>
      <c r="M31" s="141">
        <f>F31+28</f>
        <v>42072</v>
      </c>
      <c r="N31" s="141">
        <f>F31+35</f>
        <v>42079</v>
      </c>
      <c r="O31" s="141">
        <f>F31+31</f>
        <v>42075</v>
      </c>
      <c r="P31" s="219">
        <f>F31+39</f>
        <v>42083</v>
      </c>
      <c r="Q31" s="142">
        <f>F31+42</f>
        <v>42086</v>
      </c>
      <c r="R31" s="141">
        <f>F31+42</f>
        <v>42086</v>
      </c>
      <c r="S31" s="141">
        <f>F31+43</f>
        <v>42087</v>
      </c>
      <c r="T31" s="141"/>
      <c r="U31" s="173">
        <f>F31+42</f>
        <v>42086</v>
      </c>
      <c r="V31" s="142">
        <f>F31+39</f>
        <v>42083</v>
      </c>
      <c r="W31" s="141">
        <f>F31+36</f>
        <v>42080</v>
      </c>
      <c r="X31" s="141"/>
      <c r="Y31" s="141"/>
      <c r="Z31" s="141"/>
      <c r="AA31" s="141"/>
      <c r="AB31" s="141"/>
      <c r="AC31" s="141">
        <f>E31+33</f>
        <v>42075</v>
      </c>
      <c r="AD31" s="141"/>
      <c r="AE31" s="221">
        <f>E31+9</f>
        <v>42051</v>
      </c>
    </row>
    <row r="32" spans="1:31" ht="19.149999999999999" customHeight="1">
      <c r="A32" s="101"/>
      <c r="B32" s="70" t="s">
        <v>101</v>
      </c>
      <c r="C32" s="71" t="s">
        <v>2</v>
      </c>
      <c r="D32" s="113"/>
      <c r="E32" s="114">
        <v>42042</v>
      </c>
      <c r="F32" s="115">
        <v>42044</v>
      </c>
      <c r="G32" s="117"/>
      <c r="H32" s="118"/>
      <c r="I32" s="118"/>
      <c r="J32" s="119"/>
      <c r="K32" s="119"/>
      <c r="L32" s="119"/>
      <c r="M32" s="116">
        <f>E32+28</f>
        <v>42070</v>
      </c>
      <c r="N32" s="119"/>
      <c r="O32" s="119"/>
      <c r="P32" s="119"/>
      <c r="Q32" s="119"/>
      <c r="R32" s="119"/>
      <c r="S32" s="119"/>
      <c r="T32" s="119"/>
      <c r="U32" s="174"/>
      <c r="V32" s="119"/>
      <c r="W32" s="119"/>
      <c r="X32" s="119"/>
      <c r="Y32" s="119"/>
      <c r="Z32" s="119"/>
      <c r="AA32" s="119"/>
      <c r="AB32" s="119"/>
      <c r="AC32" s="119"/>
      <c r="AD32" s="119"/>
      <c r="AE32" s="180">
        <f>E32+7</f>
        <v>42049</v>
      </c>
    </row>
    <row r="33" spans="1:31" ht="19.149999999999999" customHeight="1">
      <c r="A33" s="101"/>
      <c r="B33" s="34"/>
      <c r="C33" s="35" t="s">
        <v>66</v>
      </c>
      <c r="D33" s="9"/>
      <c r="E33" s="10"/>
      <c r="F33" s="11"/>
      <c r="G33" s="12"/>
      <c r="H33" s="13"/>
      <c r="I33" s="13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75"/>
      <c r="V33" s="14"/>
      <c r="W33" s="14"/>
      <c r="X33" s="14"/>
      <c r="Y33" s="14"/>
      <c r="Z33" s="14"/>
      <c r="AA33" s="14"/>
      <c r="AB33" s="14"/>
      <c r="AC33" s="14"/>
      <c r="AD33" s="14"/>
      <c r="AE33" s="181"/>
    </row>
    <row r="34" spans="1:31" ht="19.149999999999999" customHeight="1">
      <c r="A34" s="101"/>
      <c r="B34" s="186" t="s">
        <v>96</v>
      </c>
      <c r="C34" s="191" t="s">
        <v>77</v>
      </c>
      <c r="D34" s="120"/>
      <c r="E34" s="121">
        <v>42047</v>
      </c>
      <c r="F34" s="122">
        <v>42049</v>
      </c>
      <c r="G34" s="123">
        <f>F34+25</f>
        <v>42074</v>
      </c>
      <c r="H34" s="124">
        <f>F34+31</f>
        <v>42080</v>
      </c>
      <c r="I34" s="124">
        <f>F34+38</f>
        <v>42087</v>
      </c>
      <c r="J34" s="124">
        <f>F34+36</f>
        <v>42085</v>
      </c>
      <c r="K34" s="125"/>
      <c r="L34" s="125">
        <f>F34+42</f>
        <v>42091</v>
      </c>
      <c r="M34" s="125">
        <f>F34+31</f>
        <v>42080</v>
      </c>
      <c r="N34" s="125">
        <f>F34+31</f>
        <v>42080</v>
      </c>
      <c r="O34" s="125">
        <f>F34+29</f>
        <v>42078</v>
      </c>
      <c r="P34" s="125">
        <f>F34+34</f>
        <v>42083</v>
      </c>
      <c r="Q34" s="125">
        <f>F34+38</f>
        <v>42087</v>
      </c>
      <c r="R34" s="125"/>
      <c r="S34" s="125"/>
      <c r="T34" s="125"/>
      <c r="U34" s="176">
        <f>F34+45</f>
        <v>42094</v>
      </c>
      <c r="V34" s="125">
        <f>F34+42</f>
        <v>42091</v>
      </c>
      <c r="W34" s="125">
        <f>F34+42</f>
        <v>42091</v>
      </c>
      <c r="X34" s="125"/>
      <c r="Y34" s="125"/>
      <c r="Z34" s="125"/>
      <c r="AA34" s="125"/>
      <c r="AB34" s="125"/>
      <c r="AC34" s="125"/>
      <c r="AD34" s="125"/>
      <c r="AE34" s="182"/>
    </row>
    <row r="35" spans="1:31" ht="19.149999999999999" customHeight="1">
      <c r="A35" s="101"/>
      <c r="B35" s="187"/>
      <c r="C35" s="192"/>
      <c r="D35" s="127"/>
      <c r="E35" s="107"/>
      <c r="F35" s="108"/>
      <c r="G35" s="109"/>
      <c r="H35" s="110"/>
      <c r="I35" s="110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77"/>
      <c r="V35" s="111"/>
      <c r="W35" s="111"/>
      <c r="X35" s="111"/>
      <c r="Y35" s="111"/>
      <c r="Z35" s="111"/>
      <c r="AA35" s="111"/>
      <c r="AB35" s="111"/>
      <c r="AC35" s="111"/>
      <c r="AD35" s="111"/>
      <c r="AE35" s="183"/>
    </row>
    <row r="36" spans="1:31" ht="19.149999999999999" customHeight="1">
      <c r="A36" s="101"/>
      <c r="B36" s="188"/>
      <c r="C36" s="193"/>
      <c r="D36" s="129"/>
      <c r="E36" s="130"/>
      <c r="F36" s="131"/>
      <c r="G36" s="132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78"/>
      <c r="V36" s="133"/>
      <c r="W36" s="133"/>
      <c r="X36" s="133"/>
      <c r="Y36" s="133"/>
      <c r="Z36" s="133"/>
      <c r="AA36" s="133"/>
      <c r="AB36" s="133"/>
      <c r="AC36" s="133"/>
      <c r="AD36" s="133"/>
      <c r="AE36" s="184"/>
    </row>
    <row r="37" spans="1:31" ht="19.149999999999999" customHeight="1" thickBot="1">
      <c r="A37" s="102"/>
      <c r="B37" s="189" t="s">
        <v>88</v>
      </c>
      <c r="C37" s="194" t="s">
        <v>9</v>
      </c>
      <c r="D37" s="144"/>
      <c r="E37" s="145">
        <v>42052</v>
      </c>
      <c r="F37" s="146">
        <v>42054</v>
      </c>
      <c r="G37" s="147">
        <f>F37+23</f>
        <v>42077</v>
      </c>
      <c r="H37" s="148">
        <f>F37+28</f>
        <v>42082</v>
      </c>
      <c r="I37" s="148"/>
      <c r="J37" s="148"/>
      <c r="K37" s="148"/>
      <c r="L37" s="148">
        <f>F37+32</f>
        <v>42086</v>
      </c>
      <c r="M37" s="148">
        <f>F37+27</f>
        <v>42081</v>
      </c>
      <c r="N37" s="148">
        <f>F37+28</f>
        <v>42082</v>
      </c>
      <c r="O37" s="148">
        <f>F37+27</f>
        <v>42081</v>
      </c>
      <c r="P37" s="148">
        <f>F37+34</f>
        <v>42088</v>
      </c>
      <c r="Q37" s="148">
        <f>F37+38</f>
        <v>42092</v>
      </c>
      <c r="R37" s="148">
        <f>F37+34</f>
        <v>42088</v>
      </c>
      <c r="S37" s="148">
        <f>F37+34</f>
        <v>42088</v>
      </c>
      <c r="T37" s="148"/>
      <c r="U37" s="179">
        <f>F37+27</f>
        <v>42081</v>
      </c>
      <c r="V37" s="148"/>
      <c r="W37" s="148">
        <f>F37+30</f>
        <v>42084</v>
      </c>
      <c r="X37" s="148">
        <f>F37+34</f>
        <v>42088</v>
      </c>
      <c r="Y37" s="148"/>
      <c r="Z37" s="148">
        <f>F37+35</f>
        <v>42089</v>
      </c>
      <c r="AA37" s="148"/>
      <c r="AB37" s="148"/>
      <c r="AC37" s="148"/>
      <c r="AD37" s="148"/>
      <c r="AE37" s="185"/>
    </row>
    <row r="38" spans="1:31" ht="19.149999999999999" customHeight="1">
      <c r="A38" s="101" t="s">
        <v>131</v>
      </c>
      <c r="B38" s="64" t="s">
        <v>89</v>
      </c>
      <c r="C38" s="190" t="s">
        <v>2</v>
      </c>
      <c r="D38" s="136"/>
      <c r="E38" s="137">
        <v>42049</v>
      </c>
      <c r="F38" s="138">
        <v>42051</v>
      </c>
      <c r="G38" s="220">
        <f>F38+27</f>
        <v>42078</v>
      </c>
      <c r="H38" s="220">
        <f>F38+32</f>
        <v>42083</v>
      </c>
      <c r="I38" s="140"/>
      <c r="J38" s="141"/>
      <c r="K38" s="141"/>
      <c r="L38" s="141"/>
      <c r="M38" s="141">
        <f>F38+28</f>
        <v>42079</v>
      </c>
      <c r="N38" s="141">
        <f>F38+35</f>
        <v>42086</v>
      </c>
      <c r="O38" s="141">
        <f>F38+31</f>
        <v>42082</v>
      </c>
      <c r="P38" s="219">
        <f>F38+39</f>
        <v>42090</v>
      </c>
      <c r="Q38" s="142">
        <f>F38+42</f>
        <v>42093</v>
      </c>
      <c r="R38" s="141">
        <f>F38+42</f>
        <v>42093</v>
      </c>
      <c r="S38" s="141">
        <f>F38+43</f>
        <v>42094</v>
      </c>
      <c r="T38" s="141"/>
      <c r="U38" s="173">
        <f>F38+42</f>
        <v>42093</v>
      </c>
      <c r="V38" s="142">
        <f>F38+39</f>
        <v>42090</v>
      </c>
      <c r="W38" s="141">
        <f>F38+36</f>
        <v>42087</v>
      </c>
      <c r="X38" s="141"/>
      <c r="Y38" s="141"/>
      <c r="Z38" s="141"/>
      <c r="AA38" s="141"/>
      <c r="AB38" s="141"/>
      <c r="AC38" s="141">
        <f>E38+33</f>
        <v>42082</v>
      </c>
      <c r="AD38" s="141"/>
      <c r="AE38" s="221">
        <f>E38+9</f>
        <v>42058</v>
      </c>
    </row>
    <row r="39" spans="1:31" ht="19.149999999999999" customHeight="1">
      <c r="A39" s="101"/>
      <c r="B39" s="70" t="s">
        <v>134</v>
      </c>
      <c r="C39" s="71" t="s">
        <v>2</v>
      </c>
      <c r="D39" s="113"/>
      <c r="E39" s="114">
        <v>42048</v>
      </c>
      <c r="F39" s="115">
        <v>42049</v>
      </c>
      <c r="G39" s="117"/>
      <c r="H39" s="118"/>
      <c r="I39" s="118"/>
      <c r="J39" s="119"/>
      <c r="K39" s="119"/>
      <c r="L39" s="119"/>
      <c r="M39" s="116">
        <f>E39+28</f>
        <v>42076</v>
      </c>
      <c r="N39" s="119"/>
      <c r="O39" s="119"/>
      <c r="P39" s="119"/>
      <c r="Q39" s="119"/>
      <c r="R39" s="119"/>
      <c r="S39" s="119"/>
      <c r="T39" s="119"/>
      <c r="U39" s="174"/>
      <c r="V39" s="119"/>
      <c r="W39" s="119"/>
      <c r="X39" s="119"/>
      <c r="Y39" s="119"/>
      <c r="Z39" s="119"/>
      <c r="AA39" s="119"/>
      <c r="AB39" s="119"/>
      <c r="AC39" s="119"/>
      <c r="AD39" s="119"/>
      <c r="AE39" s="180">
        <f>E39+7</f>
        <v>42055</v>
      </c>
    </row>
    <row r="40" spans="1:31" ht="19.149999999999999" customHeight="1">
      <c r="A40" s="101"/>
      <c r="B40" s="34" t="s">
        <v>155</v>
      </c>
      <c r="C40" s="35" t="s">
        <v>66</v>
      </c>
      <c r="D40" s="9"/>
      <c r="E40" s="10">
        <v>42053</v>
      </c>
      <c r="F40" s="11">
        <v>42055</v>
      </c>
      <c r="G40" s="12"/>
      <c r="H40" s="13"/>
      <c r="I40" s="13"/>
      <c r="J40" s="14">
        <f>E40+35</f>
        <v>42088</v>
      </c>
      <c r="K40" s="14">
        <f>E40+37</f>
        <v>42090</v>
      </c>
      <c r="L40" s="14"/>
      <c r="M40" s="14">
        <f>E40+27</f>
        <v>42080</v>
      </c>
      <c r="N40" s="14"/>
      <c r="O40" s="14"/>
      <c r="P40" s="14"/>
      <c r="Q40" s="14"/>
      <c r="R40" s="14"/>
      <c r="S40" s="14"/>
      <c r="T40" s="14"/>
      <c r="U40" s="175"/>
      <c r="V40" s="14"/>
      <c r="W40" s="14"/>
      <c r="X40" s="14"/>
      <c r="Y40" s="14">
        <f>E40+35</f>
        <v>42088</v>
      </c>
      <c r="Z40" s="14"/>
      <c r="AA40" s="14">
        <f>E40+26</f>
        <v>42079</v>
      </c>
      <c r="AB40" s="14">
        <f>E40+39</f>
        <v>42092</v>
      </c>
      <c r="AC40" s="14"/>
      <c r="AD40" s="14">
        <f>E40+15</f>
        <v>42068</v>
      </c>
      <c r="AE40" s="181"/>
    </row>
    <row r="41" spans="1:31" ht="19.149999999999999" customHeight="1">
      <c r="A41" s="101"/>
      <c r="B41" s="186" t="s">
        <v>97</v>
      </c>
      <c r="C41" s="191" t="s">
        <v>77</v>
      </c>
      <c r="D41" s="120"/>
      <c r="E41" s="121">
        <v>42054</v>
      </c>
      <c r="F41" s="122">
        <v>42056</v>
      </c>
      <c r="G41" s="123">
        <f>F41+25</f>
        <v>42081</v>
      </c>
      <c r="H41" s="124">
        <f>F41+31</f>
        <v>42087</v>
      </c>
      <c r="I41" s="124">
        <f>F41+38</f>
        <v>42094</v>
      </c>
      <c r="J41" s="124">
        <f>F41+36</f>
        <v>42092</v>
      </c>
      <c r="K41" s="125"/>
      <c r="L41" s="125">
        <f>F41+42</f>
        <v>42098</v>
      </c>
      <c r="M41" s="125">
        <f>F41+31</f>
        <v>42087</v>
      </c>
      <c r="N41" s="125">
        <f>F41+31</f>
        <v>42087</v>
      </c>
      <c r="O41" s="125">
        <f>F41+29</f>
        <v>42085</v>
      </c>
      <c r="P41" s="125">
        <f>F41+34</f>
        <v>42090</v>
      </c>
      <c r="Q41" s="125">
        <f>F41+38</f>
        <v>42094</v>
      </c>
      <c r="R41" s="125"/>
      <c r="S41" s="125"/>
      <c r="T41" s="125"/>
      <c r="U41" s="176">
        <f>F41+45</f>
        <v>42101</v>
      </c>
      <c r="V41" s="125">
        <f>F41+42</f>
        <v>42098</v>
      </c>
      <c r="W41" s="125">
        <f>F41+42</f>
        <v>42098</v>
      </c>
      <c r="X41" s="125"/>
      <c r="Y41" s="125"/>
      <c r="Z41" s="125"/>
      <c r="AA41" s="125"/>
      <c r="AB41" s="125"/>
      <c r="AC41" s="125"/>
      <c r="AD41" s="125"/>
      <c r="AE41" s="182"/>
    </row>
    <row r="42" spans="1:31" ht="19.149999999999999" customHeight="1">
      <c r="A42" s="101"/>
      <c r="B42" s="187"/>
      <c r="C42" s="192"/>
      <c r="D42" s="127"/>
      <c r="E42" s="107"/>
      <c r="F42" s="108"/>
      <c r="G42" s="109"/>
      <c r="H42" s="110"/>
      <c r="I42" s="110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77"/>
      <c r="V42" s="111"/>
      <c r="W42" s="111"/>
      <c r="X42" s="111"/>
      <c r="Y42" s="111"/>
      <c r="Z42" s="111"/>
      <c r="AA42" s="111"/>
      <c r="AB42" s="111"/>
      <c r="AC42" s="111"/>
      <c r="AD42" s="111"/>
      <c r="AE42" s="183"/>
    </row>
    <row r="43" spans="1:31" ht="19.149999999999999" customHeight="1">
      <c r="A43" s="101"/>
      <c r="B43" s="188"/>
      <c r="C43" s="193"/>
      <c r="D43" s="129"/>
      <c r="E43" s="130"/>
      <c r="F43" s="131"/>
      <c r="G43" s="132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78"/>
      <c r="V43" s="133"/>
      <c r="W43" s="133"/>
      <c r="X43" s="133"/>
      <c r="Y43" s="133"/>
      <c r="Z43" s="133"/>
      <c r="AA43" s="133"/>
      <c r="AB43" s="133"/>
      <c r="AC43" s="133"/>
      <c r="AD43" s="133"/>
      <c r="AE43" s="184"/>
    </row>
    <row r="44" spans="1:31" ht="19.149999999999999" customHeight="1" thickBot="1">
      <c r="A44" s="102"/>
      <c r="B44" s="189" t="s">
        <v>106</v>
      </c>
      <c r="C44" s="194" t="s">
        <v>9</v>
      </c>
      <c r="D44" s="144"/>
      <c r="E44" s="145">
        <v>42060</v>
      </c>
      <c r="F44" s="146">
        <v>42062</v>
      </c>
      <c r="G44" s="147">
        <f>F44+23</f>
        <v>42085</v>
      </c>
      <c r="H44" s="148">
        <f>F44+28</f>
        <v>42090</v>
      </c>
      <c r="I44" s="148"/>
      <c r="J44" s="148"/>
      <c r="K44" s="148"/>
      <c r="L44" s="148">
        <f>F44+32</f>
        <v>42094</v>
      </c>
      <c r="M44" s="148">
        <f>F44+27</f>
        <v>42089</v>
      </c>
      <c r="N44" s="148">
        <f>F44+28</f>
        <v>42090</v>
      </c>
      <c r="O44" s="148">
        <f>F44+27</f>
        <v>42089</v>
      </c>
      <c r="P44" s="148">
        <f>F44+34</f>
        <v>42096</v>
      </c>
      <c r="Q44" s="148">
        <f>F44+38</f>
        <v>42100</v>
      </c>
      <c r="R44" s="148">
        <f>F44+34</f>
        <v>42096</v>
      </c>
      <c r="S44" s="148">
        <f>F44+34</f>
        <v>42096</v>
      </c>
      <c r="T44" s="148"/>
      <c r="U44" s="179">
        <f>F44+27</f>
        <v>42089</v>
      </c>
      <c r="V44" s="148"/>
      <c r="W44" s="148">
        <f>F44+30</f>
        <v>42092</v>
      </c>
      <c r="X44" s="148">
        <f>F44+34</f>
        <v>42096</v>
      </c>
      <c r="Y44" s="148"/>
      <c r="Z44" s="148">
        <f>F44+35</f>
        <v>42097</v>
      </c>
      <c r="AA44" s="148"/>
      <c r="AB44" s="148"/>
      <c r="AC44" s="148"/>
      <c r="AD44" s="148"/>
      <c r="AE44" s="185"/>
    </row>
    <row r="45" spans="1:31" ht="19.149999999999999" customHeight="1">
      <c r="A45" s="101" t="s">
        <v>139</v>
      </c>
      <c r="B45" s="64" t="s">
        <v>140</v>
      </c>
      <c r="C45" s="190" t="s">
        <v>2</v>
      </c>
      <c r="D45" s="136"/>
      <c r="E45" s="137">
        <v>42058</v>
      </c>
      <c r="F45" s="138">
        <v>42060</v>
      </c>
      <c r="G45" s="220">
        <f>F45+27</f>
        <v>42087</v>
      </c>
      <c r="H45" s="220">
        <f>F45+32</f>
        <v>42092</v>
      </c>
      <c r="I45" s="140"/>
      <c r="J45" s="141"/>
      <c r="K45" s="141"/>
      <c r="L45" s="141"/>
      <c r="M45" s="141">
        <f>F45+28</f>
        <v>42088</v>
      </c>
      <c r="N45" s="141">
        <f>F45+35</f>
        <v>42095</v>
      </c>
      <c r="O45" s="141">
        <f>F45+31</f>
        <v>42091</v>
      </c>
      <c r="P45" s="219">
        <f>F45+39</f>
        <v>42099</v>
      </c>
      <c r="Q45" s="142">
        <f>F45+42</f>
        <v>42102</v>
      </c>
      <c r="R45" s="141">
        <f>F45+42</f>
        <v>42102</v>
      </c>
      <c r="S45" s="141">
        <f>F45+43</f>
        <v>42103</v>
      </c>
      <c r="T45" s="141"/>
      <c r="U45" s="173">
        <f>F45+42</f>
        <v>42102</v>
      </c>
      <c r="V45" s="142">
        <f>F45+39</f>
        <v>42099</v>
      </c>
      <c r="W45" s="141">
        <f>F45+36</f>
        <v>42096</v>
      </c>
      <c r="X45" s="141"/>
      <c r="Y45" s="141"/>
      <c r="Z45" s="141"/>
      <c r="AA45" s="141"/>
      <c r="AB45" s="141"/>
      <c r="AC45" s="141">
        <f>E45+33</f>
        <v>42091</v>
      </c>
      <c r="AD45" s="141"/>
      <c r="AE45" s="221">
        <f>E45+9</f>
        <v>42067</v>
      </c>
    </row>
    <row r="46" spans="1:31" ht="19.149999999999999" customHeight="1">
      <c r="A46" s="101"/>
      <c r="B46" s="70" t="s">
        <v>102</v>
      </c>
      <c r="C46" s="71" t="s">
        <v>2</v>
      </c>
      <c r="D46" s="113"/>
      <c r="E46" s="114"/>
      <c r="F46" s="115"/>
      <c r="G46" s="117"/>
      <c r="H46" s="118"/>
      <c r="I46" s="118"/>
      <c r="J46" s="119"/>
      <c r="K46" s="119"/>
      <c r="L46" s="119"/>
      <c r="M46" s="116"/>
      <c r="N46" s="119"/>
      <c r="O46" s="119"/>
      <c r="P46" s="119"/>
      <c r="Q46" s="119"/>
      <c r="R46" s="119"/>
      <c r="S46" s="119"/>
      <c r="T46" s="119"/>
      <c r="U46" s="174"/>
      <c r="V46" s="119"/>
      <c r="W46" s="119"/>
      <c r="X46" s="119"/>
      <c r="Y46" s="119"/>
      <c r="Z46" s="119"/>
      <c r="AA46" s="119"/>
      <c r="AB46" s="119"/>
      <c r="AC46" s="119"/>
      <c r="AD46" s="119"/>
      <c r="AE46" s="180"/>
    </row>
    <row r="47" spans="1:31" ht="19.149999999999999" customHeight="1">
      <c r="A47" s="101"/>
      <c r="B47" s="34" t="s">
        <v>104</v>
      </c>
      <c r="C47" s="35" t="s">
        <v>66</v>
      </c>
      <c r="D47" s="9"/>
      <c r="E47" s="10">
        <v>42060</v>
      </c>
      <c r="F47" s="11">
        <v>42062</v>
      </c>
      <c r="G47" s="12"/>
      <c r="H47" s="13"/>
      <c r="I47" s="13"/>
      <c r="J47" s="14">
        <f>E47+35</f>
        <v>42095</v>
      </c>
      <c r="K47" s="14">
        <f>E47+37</f>
        <v>42097</v>
      </c>
      <c r="L47" s="14"/>
      <c r="M47" s="14">
        <f>E47+27</f>
        <v>42087</v>
      </c>
      <c r="N47" s="14"/>
      <c r="O47" s="14"/>
      <c r="P47" s="14"/>
      <c r="Q47" s="14"/>
      <c r="R47" s="14"/>
      <c r="S47" s="14"/>
      <c r="T47" s="14"/>
      <c r="U47" s="175"/>
      <c r="V47" s="14"/>
      <c r="W47" s="14"/>
      <c r="X47" s="14"/>
      <c r="Y47" s="14">
        <f>E47+35</f>
        <v>42095</v>
      </c>
      <c r="Z47" s="14"/>
      <c r="AA47" s="14">
        <f>E47+26</f>
        <v>42086</v>
      </c>
      <c r="AB47" s="14">
        <f>E47+39</f>
        <v>42099</v>
      </c>
      <c r="AC47" s="14"/>
      <c r="AD47" s="14">
        <f>E47+15</f>
        <v>42075</v>
      </c>
      <c r="AE47" s="181"/>
    </row>
    <row r="48" spans="1:31" ht="19.149999999999999" customHeight="1">
      <c r="A48" s="101"/>
      <c r="B48" s="186" t="s">
        <v>143</v>
      </c>
      <c r="C48" s="191" t="s">
        <v>77</v>
      </c>
      <c r="D48" s="120"/>
      <c r="E48" s="121">
        <v>42063</v>
      </c>
      <c r="F48" s="122">
        <v>42064</v>
      </c>
      <c r="G48" s="123">
        <f>F48+25</f>
        <v>42089</v>
      </c>
      <c r="H48" s="124">
        <f>F48+31</f>
        <v>42095</v>
      </c>
      <c r="I48" s="124">
        <f>F48+38</f>
        <v>42102</v>
      </c>
      <c r="J48" s="124">
        <f>F48+36</f>
        <v>42100</v>
      </c>
      <c r="K48" s="125"/>
      <c r="L48" s="125">
        <f>F48+42</f>
        <v>42106</v>
      </c>
      <c r="M48" s="125">
        <f>F48+31</f>
        <v>42095</v>
      </c>
      <c r="N48" s="125">
        <f>F48+31</f>
        <v>42095</v>
      </c>
      <c r="O48" s="125">
        <f>F48+29</f>
        <v>42093</v>
      </c>
      <c r="P48" s="125">
        <f>F48+34</f>
        <v>42098</v>
      </c>
      <c r="Q48" s="125">
        <f>F48+38</f>
        <v>42102</v>
      </c>
      <c r="R48" s="125"/>
      <c r="S48" s="125"/>
      <c r="T48" s="125"/>
      <c r="U48" s="176">
        <f>F48+45</f>
        <v>42109</v>
      </c>
      <c r="V48" s="125">
        <f>F48+42</f>
        <v>42106</v>
      </c>
      <c r="W48" s="125">
        <f>F48+42</f>
        <v>42106</v>
      </c>
      <c r="X48" s="125"/>
      <c r="Y48" s="125"/>
      <c r="Z48" s="125"/>
      <c r="AA48" s="125"/>
      <c r="AB48" s="125"/>
      <c r="AC48" s="125"/>
      <c r="AD48" s="125"/>
      <c r="AE48" s="182"/>
    </row>
    <row r="49" spans="1:31" ht="19.149999999999999" customHeight="1">
      <c r="A49" s="101"/>
      <c r="B49" s="187"/>
      <c r="C49" s="192"/>
      <c r="D49" s="127"/>
      <c r="E49" s="107"/>
      <c r="F49" s="108"/>
      <c r="G49" s="109"/>
      <c r="H49" s="110"/>
      <c r="I49" s="110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77"/>
      <c r="V49" s="111"/>
      <c r="W49" s="111"/>
      <c r="X49" s="111"/>
      <c r="Y49" s="111"/>
      <c r="Z49" s="111"/>
      <c r="AA49" s="111"/>
      <c r="AB49" s="111"/>
      <c r="AC49" s="111"/>
      <c r="AD49" s="111"/>
      <c r="AE49" s="183"/>
    </row>
    <row r="50" spans="1:31" ht="19.149999999999999" customHeight="1">
      <c r="A50" s="101"/>
      <c r="B50" s="188"/>
      <c r="C50" s="193"/>
      <c r="D50" s="129"/>
      <c r="E50" s="130"/>
      <c r="F50" s="131"/>
      <c r="G50" s="132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78"/>
      <c r="V50" s="133"/>
      <c r="W50" s="133"/>
      <c r="X50" s="133"/>
      <c r="Y50" s="133"/>
      <c r="Z50" s="133"/>
      <c r="AA50" s="133"/>
      <c r="AB50" s="133"/>
      <c r="AC50" s="133"/>
      <c r="AD50" s="133"/>
      <c r="AE50" s="184"/>
    </row>
    <row r="51" spans="1:31" ht="19.149999999999999" customHeight="1" thickBot="1">
      <c r="A51" s="102"/>
      <c r="B51" s="189" t="s">
        <v>93</v>
      </c>
      <c r="C51" s="194" t="s">
        <v>9</v>
      </c>
      <c r="D51" s="144"/>
      <c r="E51" s="145">
        <v>42067</v>
      </c>
      <c r="F51" s="146">
        <v>42069</v>
      </c>
      <c r="G51" s="147">
        <f>F51+23</f>
        <v>42092</v>
      </c>
      <c r="H51" s="148">
        <f>F51+28</f>
        <v>42097</v>
      </c>
      <c r="I51" s="148"/>
      <c r="J51" s="148"/>
      <c r="K51" s="148"/>
      <c r="L51" s="148">
        <f>F51+32</f>
        <v>42101</v>
      </c>
      <c r="M51" s="148">
        <f>F51+27</f>
        <v>42096</v>
      </c>
      <c r="N51" s="148">
        <f>F51+28</f>
        <v>42097</v>
      </c>
      <c r="O51" s="148">
        <f>F51+27</f>
        <v>42096</v>
      </c>
      <c r="P51" s="148">
        <f>F51+34</f>
        <v>42103</v>
      </c>
      <c r="Q51" s="148">
        <f>F51+38</f>
        <v>42107</v>
      </c>
      <c r="R51" s="148">
        <f>F51+34</f>
        <v>42103</v>
      </c>
      <c r="S51" s="148">
        <f>F51+34</f>
        <v>42103</v>
      </c>
      <c r="T51" s="148"/>
      <c r="U51" s="179">
        <f>F51+27</f>
        <v>42096</v>
      </c>
      <c r="V51" s="148"/>
      <c r="W51" s="148">
        <f>F51+30</f>
        <v>42099</v>
      </c>
      <c r="X51" s="148">
        <f>F51+34</f>
        <v>42103</v>
      </c>
      <c r="Y51" s="148"/>
      <c r="Z51" s="148">
        <f>F51+35</f>
        <v>42104</v>
      </c>
      <c r="AA51" s="148"/>
      <c r="AB51" s="148"/>
      <c r="AC51" s="148"/>
      <c r="AD51" s="148"/>
      <c r="AE51" s="185"/>
    </row>
    <row r="52" spans="1:31" ht="19.149999999999999" customHeight="1">
      <c r="A52" s="101" t="s">
        <v>141</v>
      </c>
      <c r="B52" s="64" t="s">
        <v>142</v>
      </c>
      <c r="C52" s="190" t="s">
        <v>2</v>
      </c>
      <c r="D52" s="136"/>
      <c r="E52" s="137">
        <v>42065</v>
      </c>
      <c r="F52" s="138">
        <v>42067</v>
      </c>
      <c r="G52" s="220">
        <f>F52+27</f>
        <v>42094</v>
      </c>
      <c r="H52" s="220">
        <f>F52+32</f>
        <v>42099</v>
      </c>
      <c r="I52" s="140"/>
      <c r="J52" s="141"/>
      <c r="K52" s="141"/>
      <c r="L52" s="141"/>
      <c r="M52" s="141">
        <f>F52+28</f>
        <v>42095</v>
      </c>
      <c r="N52" s="141">
        <f>F52+35</f>
        <v>42102</v>
      </c>
      <c r="O52" s="141">
        <f>F52+31</f>
        <v>42098</v>
      </c>
      <c r="P52" s="219">
        <f>F52+39</f>
        <v>42106</v>
      </c>
      <c r="Q52" s="142">
        <f>F52+42</f>
        <v>42109</v>
      </c>
      <c r="R52" s="141">
        <f>F52+42</f>
        <v>42109</v>
      </c>
      <c r="S52" s="141">
        <f>F52+43</f>
        <v>42110</v>
      </c>
      <c r="T52" s="141"/>
      <c r="U52" s="173">
        <f>F52+42</f>
        <v>42109</v>
      </c>
      <c r="V52" s="142">
        <f>F52+39</f>
        <v>42106</v>
      </c>
      <c r="W52" s="141">
        <f>F52+36</f>
        <v>42103</v>
      </c>
      <c r="X52" s="141"/>
      <c r="Y52" s="141"/>
      <c r="Z52" s="141"/>
      <c r="AA52" s="141"/>
      <c r="AB52" s="141"/>
      <c r="AC52" s="141">
        <f>E52+33</f>
        <v>42098</v>
      </c>
      <c r="AD52" s="141"/>
      <c r="AE52" s="221">
        <f>E52+9</f>
        <v>42074</v>
      </c>
    </row>
    <row r="53" spans="1:31" ht="19.149999999999999" customHeight="1">
      <c r="A53" s="101"/>
      <c r="B53" s="70" t="s">
        <v>61</v>
      </c>
      <c r="C53" s="71" t="s">
        <v>2</v>
      </c>
      <c r="D53" s="113"/>
      <c r="E53" s="114"/>
      <c r="F53" s="115"/>
      <c r="G53" s="117"/>
      <c r="H53" s="118"/>
      <c r="I53" s="118"/>
      <c r="J53" s="119"/>
      <c r="K53" s="119"/>
      <c r="L53" s="119"/>
      <c r="M53" s="116"/>
      <c r="N53" s="119"/>
      <c r="O53" s="119"/>
      <c r="P53" s="119"/>
      <c r="Q53" s="119"/>
      <c r="R53" s="119"/>
      <c r="S53" s="119"/>
      <c r="T53" s="119"/>
      <c r="U53" s="174"/>
      <c r="V53" s="119"/>
      <c r="W53" s="119"/>
      <c r="X53" s="119"/>
      <c r="Y53" s="119"/>
      <c r="Z53" s="119"/>
      <c r="AA53" s="119"/>
      <c r="AB53" s="119"/>
      <c r="AC53" s="119"/>
      <c r="AD53" s="119"/>
      <c r="AE53" s="180"/>
    </row>
    <row r="54" spans="1:31" ht="19.149999999999999" customHeight="1">
      <c r="A54" s="101"/>
      <c r="B54" s="34" t="s">
        <v>144</v>
      </c>
      <c r="C54" s="35" t="s">
        <v>66</v>
      </c>
      <c r="D54" s="9"/>
      <c r="E54" s="10">
        <v>42068</v>
      </c>
      <c r="F54" s="11">
        <v>42069</v>
      </c>
      <c r="G54" s="12"/>
      <c r="H54" s="13"/>
      <c r="I54" s="13"/>
      <c r="J54" s="14">
        <f>E54+35</f>
        <v>42103</v>
      </c>
      <c r="K54" s="14">
        <f>E54+37</f>
        <v>42105</v>
      </c>
      <c r="L54" s="14"/>
      <c r="M54" s="14">
        <f>E54+27</f>
        <v>42095</v>
      </c>
      <c r="N54" s="14"/>
      <c r="O54" s="14"/>
      <c r="P54" s="14"/>
      <c r="Q54" s="14"/>
      <c r="R54" s="14"/>
      <c r="S54" s="14"/>
      <c r="T54" s="14"/>
      <c r="U54" s="175"/>
      <c r="V54" s="14"/>
      <c r="W54" s="14"/>
      <c r="X54" s="14"/>
      <c r="Y54" s="14">
        <f>E54+35</f>
        <v>42103</v>
      </c>
      <c r="Z54" s="14"/>
      <c r="AA54" s="14">
        <f>E54+26</f>
        <v>42094</v>
      </c>
      <c r="AB54" s="14">
        <f>E54+39</f>
        <v>42107</v>
      </c>
      <c r="AC54" s="14"/>
      <c r="AD54" s="14">
        <f>E54+15</f>
        <v>42083</v>
      </c>
      <c r="AE54" s="181"/>
    </row>
    <row r="55" spans="1:31" ht="19.149999999999999" customHeight="1">
      <c r="A55" s="101"/>
      <c r="B55" s="186" t="s">
        <v>61</v>
      </c>
      <c r="C55" s="191" t="s">
        <v>77</v>
      </c>
      <c r="D55" s="120"/>
      <c r="E55" s="121"/>
      <c r="F55" s="122"/>
      <c r="G55" s="123"/>
      <c r="H55" s="124"/>
      <c r="I55" s="124"/>
      <c r="J55" s="124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76"/>
      <c r="V55" s="125"/>
      <c r="W55" s="125"/>
      <c r="X55" s="125"/>
      <c r="Y55" s="125"/>
      <c r="Z55" s="125"/>
      <c r="AA55" s="125"/>
      <c r="AB55" s="125"/>
      <c r="AC55" s="125"/>
      <c r="AD55" s="125"/>
      <c r="AE55" s="182"/>
    </row>
    <row r="56" spans="1:31" ht="19.149999999999999" customHeight="1">
      <c r="A56" s="101"/>
      <c r="B56" s="187"/>
      <c r="C56" s="192"/>
      <c r="D56" s="127"/>
      <c r="E56" s="107"/>
      <c r="F56" s="108"/>
      <c r="G56" s="109"/>
      <c r="H56" s="110"/>
      <c r="I56" s="110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77"/>
      <c r="V56" s="111"/>
      <c r="W56" s="111"/>
      <c r="X56" s="111"/>
      <c r="Y56" s="111"/>
      <c r="Z56" s="111"/>
      <c r="AA56" s="111"/>
      <c r="AB56" s="111"/>
      <c r="AC56" s="111"/>
      <c r="AD56" s="111"/>
      <c r="AE56" s="183"/>
    </row>
    <row r="57" spans="1:31" ht="19.149999999999999" customHeight="1">
      <c r="A57" s="101"/>
      <c r="B57" s="188"/>
      <c r="C57" s="193"/>
      <c r="D57" s="129"/>
      <c r="E57" s="130"/>
      <c r="F57" s="131"/>
      <c r="G57" s="132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78"/>
      <c r="V57" s="133"/>
      <c r="W57" s="133"/>
      <c r="X57" s="133"/>
      <c r="Y57" s="133"/>
      <c r="Z57" s="133"/>
      <c r="AA57" s="133"/>
      <c r="AB57" s="133"/>
      <c r="AC57" s="133"/>
      <c r="AD57" s="133"/>
      <c r="AE57" s="184"/>
    </row>
    <row r="58" spans="1:31" ht="19.149999999999999" customHeight="1" thickBot="1">
      <c r="A58" s="102"/>
      <c r="B58" s="189" t="s">
        <v>85</v>
      </c>
      <c r="C58" s="194" t="s">
        <v>9</v>
      </c>
      <c r="D58" s="144"/>
      <c r="E58" s="145">
        <v>42074</v>
      </c>
      <c r="F58" s="146">
        <v>42076</v>
      </c>
      <c r="G58" s="147">
        <f>F58+23</f>
        <v>42099</v>
      </c>
      <c r="H58" s="148">
        <f>F58+28</f>
        <v>42104</v>
      </c>
      <c r="I58" s="148"/>
      <c r="J58" s="148"/>
      <c r="K58" s="148"/>
      <c r="L58" s="148">
        <f>F58+32</f>
        <v>42108</v>
      </c>
      <c r="M58" s="148">
        <f>F58+27</f>
        <v>42103</v>
      </c>
      <c r="N58" s="148">
        <f>F58+28</f>
        <v>42104</v>
      </c>
      <c r="O58" s="148">
        <f>F58+27</f>
        <v>42103</v>
      </c>
      <c r="P58" s="148">
        <f>F58+34</f>
        <v>42110</v>
      </c>
      <c r="Q58" s="148">
        <f>F58+38</f>
        <v>42114</v>
      </c>
      <c r="R58" s="148">
        <f>F58+34</f>
        <v>42110</v>
      </c>
      <c r="S58" s="148">
        <f>F58+34</f>
        <v>42110</v>
      </c>
      <c r="T58" s="148"/>
      <c r="U58" s="179">
        <f>F58+27</f>
        <v>42103</v>
      </c>
      <c r="V58" s="148"/>
      <c r="W58" s="148">
        <f>F58+30</f>
        <v>42106</v>
      </c>
      <c r="X58" s="148">
        <f>F58+34</f>
        <v>42110</v>
      </c>
      <c r="Y58" s="148"/>
      <c r="Z58" s="148">
        <f>F58+35</f>
        <v>42111</v>
      </c>
      <c r="AA58" s="148"/>
      <c r="AB58" s="148"/>
      <c r="AC58" s="148"/>
      <c r="AD58" s="148"/>
      <c r="AE58" s="185"/>
    </row>
    <row r="59" spans="1:31" ht="19.149999999999999" customHeight="1">
      <c r="A59" s="101" t="s">
        <v>147</v>
      </c>
      <c r="B59" s="64" t="s">
        <v>95</v>
      </c>
      <c r="C59" s="190" t="s">
        <v>2</v>
      </c>
      <c r="D59" s="136"/>
      <c r="E59" s="137">
        <v>42072</v>
      </c>
      <c r="F59" s="138">
        <v>42073</v>
      </c>
      <c r="G59" s="220">
        <f>F59+27</f>
        <v>42100</v>
      </c>
      <c r="H59" s="220">
        <f>F59+32</f>
        <v>42105</v>
      </c>
      <c r="I59" s="140"/>
      <c r="J59" s="141"/>
      <c r="K59" s="141"/>
      <c r="L59" s="141"/>
      <c r="M59" s="141">
        <f>F59+28</f>
        <v>42101</v>
      </c>
      <c r="N59" s="141">
        <f>F59+35</f>
        <v>42108</v>
      </c>
      <c r="O59" s="141">
        <f>F59+31</f>
        <v>42104</v>
      </c>
      <c r="P59" s="219">
        <f>F59+39</f>
        <v>42112</v>
      </c>
      <c r="Q59" s="142">
        <f>F59+42</f>
        <v>42115</v>
      </c>
      <c r="R59" s="141">
        <f>F59+42</f>
        <v>42115</v>
      </c>
      <c r="S59" s="141">
        <f>F59+43</f>
        <v>42116</v>
      </c>
      <c r="T59" s="141"/>
      <c r="U59" s="173">
        <f>F59+42</f>
        <v>42115</v>
      </c>
      <c r="V59" s="142">
        <f>F59+39</f>
        <v>42112</v>
      </c>
      <c r="W59" s="141">
        <f>F59+36</f>
        <v>42109</v>
      </c>
      <c r="X59" s="141"/>
      <c r="Y59" s="141"/>
      <c r="Z59" s="141"/>
      <c r="AA59" s="141"/>
      <c r="AB59" s="141"/>
      <c r="AC59" s="141">
        <f>E59+33</f>
        <v>42105</v>
      </c>
      <c r="AD59" s="141"/>
      <c r="AE59" s="221">
        <f>E59+9</f>
        <v>42081</v>
      </c>
    </row>
    <row r="60" spans="1:31" ht="19.149999999999999" customHeight="1">
      <c r="A60" s="101"/>
      <c r="B60" s="70" t="s">
        <v>61</v>
      </c>
      <c r="C60" s="71" t="s">
        <v>2</v>
      </c>
      <c r="D60" s="113"/>
      <c r="E60" s="114"/>
      <c r="F60" s="115"/>
      <c r="G60" s="117"/>
      <c r="H60" s="118"/>
      <c r="I60" s="118"/>
      <c r="J60" s="119"/>
      <c r="K60" s="119"/>
      <c r="L60" s="119"/>
      <c r="M60" s="116"/>
      <c r="N60" s="119"/>
      <c r="O60" s="119"/>
      <c r="P60" s="119"/>
      <c r="Q60" s="119"/>
      <c r="R60" s="119"/>
      <c r="S60" s="119"/>
      <c r="T60" s="119"/>
      <c r="U60" s="174"/>
      <c r="V60" s="119"/>
      <c r="W60" s="119"/>
      <c r="X60" s="119"/>
      <c r="Y60" s="119"/>
      <c r="Z60" s="119"/>
      <c r="AA60" s="119"/>
      <c r="AB60" s="119"/>
      <c r="AC60" s="119"/>
      <c r="AD60" s="119"/>
      <c r="AE60" s="180"/>
    </row>
    <row r="61" spans="1:31" ht="19.149999999999999" customHeight="1">
      <c r="A61" s="101"/>
      <c r="B61" s="34" t="s">
        <v>149</v>
      </c>
      <c r="C61" s="35" t="s">
        <v>66</v>
      </c>
      <c r="D61" s="9"/>
      <c r="E61" s="10">
        <v>42073</v>
      </c>
      <c r="F61" s="11">
        <v>42075</v>
      </c>
      <c r="G61" s="12"/>
      <c r="H61" s="13"/>
      <c r="I61" s="13"/>
      <c r="J61" s="14">
        <f>E61+35</f>
        <v>42108</v>
      </c>
      <c r="K61" s="14">
        <f>E61+37</f>
        <v>42110</v>
      </c>
      <c r="L61" s="14"/>
      <c r="M61" s="14">
        <f>E61+27</f>
        <v>42100</v>
      </c>
      <c r="N61" s="14"/>
      <c r="O61" s="14"/>
      <c r="P61" s="14"/>
      <c r="Q61" s="14"/>
      <c r="R61" s="14"/>
      <c r="S61" s="14"/>
      <c r="T61" s="14"/>
      <c r="U61" s="175"/>
      <c r="V61" s="14"/>
      <c r="W61" s="14"/>
      <c r="X61" s="14"/>
      <c r="Y61" s="14">
        <f>E61+35</f>
        <v>42108</v>
      </c>
      <c r="Z61" s="14"/>
      <c r="AA61" s="14">
        <f>E61+26</f>
        <v>42099</v>
      </c>
      <c r="AB61" s="14">
        <f>E61+39</f>
        <v>42112</v>
      </c>
      <c r="AC61" s="14"/>
      <c r="AD61" s="14">
        <f>E61+15</f>
        <v>42088</v>
      </c>
      <c r="AE61" s="181"/>
    </row>
    <row r="62" spans="1:31" ht="19.149999999999999" customHeight="1">
      <c r="A62" s="101"/>
      <c r="B62" s="186" t="s">
        <v>99</v>
      </c>
      <c r="C62" s="191" t="s">
        <v>77</v>
      </c>
      <c r="D62" s="120"/>
      <c r="E62" s="121">
        <v>42076</v>
      </c>
      <c r="F62" s="122">
        <v>42077</v>
      </c>
      <c r="G62" s="123">
        <f>F62+25</f>
        <v>42102</v>
      </c>
      <c r="H62" s="124">
        <f>F62+31</f>
        <v>42108</v>
      </c>
      <c r="I62" s="124">
        <f>F62+38</f>
        <v>42115</v>
      </c>
      <c r="J62" s="124">
        <f>F62+36</f>
        <v>42113</v>
      </c>
      <c r="K62" s="125"/>
      <c r="L62" s="125">
        <f>F62+42</f>
        <v>42119</v>
      </c>
      <c r="M62" s="125">
        <f>F62+31</f>
        <v>42108</v>
      </c>
      <c r="N62" s="125">
        <f>F62+31</f>
        <v>42108</v>
      </c>
      <c r="O62" s="125">
        <f>F62+29</f>
        <v>42106</v>
      </c>
      <c r="P62" s="125">
        <f>F62+34</f>
        <v>42111</v>
      </c>
      <c r="Q62" s="125">
        <f>F62+38</f>
        <v>42115</v>
      </c>
      <c r="R62" s="125"/>
      <c r="S62" s="125"/>
      <c r="T62" s="125"/>
      <c r="U62" s="176">
        <f>F62+45</f>
        <v>42122</v>
      </c>
      <c r="V62" s="125">
        <f>F62+42</f>
        <v>42119</v>
      </c>
      <c r="W62" s="125">
        <f>F62+42</f>
        <v>42119</v>
      </c>
      <c r="X62" s="125"/>
      <c r="Y62" s="125"/>
      <c r="Z62" s="125"/>
      <c r="AA62" s="125"/>
      <c r="AB62" s="125"/>
      <c r="AC62" s="125"/>
      <c r="AD62" s="125"/>
      <c r="AE62" s="182"/>
    </row>
    <row r="63" spans="1:31" ht="19.149999999999999" customHeight="1">
      <c r="A63" s="101"/>
      <c r="B63" s="187"/>
      <c r="C63" s="192"/>
      <c r="D63" s="127"/>
      <c r="E63" s="107"/>
      <c r="F63" s="108"/>
      <c r="G63" s="109"/>
      <c r="H63" s="110"/>
      <c r="I63" s="110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77"/>
      <c r="V63" s="111"/>
      <c r="W63" s="111"/>
      <c r="X63" s="111"/>
      <c r="Y63" s="111"/>
      <c r="Z63" s="111"/>
      <c r="AA63" s="111"/>
      <c r="AB63" s="111"/>
      <c r="AC63" s="111"/>
      <c r="AD63" s="111"/>
      <c r="AE63" s="183"/>
    </row>
    <row r="64" spans="1:31" ht="19.149999999999999" customHeight="1">
      <c r="A64" s="101"/>
      <c r="B64" s="188"/>
      <c r="C64" s="193"/>
      <c r="D64" s="129"/>
      <c r="E64" s="130"/>
      <c r="F64" s="131"/>
      <c r="G64" s="132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78"/>
      <c r="V64" s="133"/>
      <c r="W64" s="133"/>
      <c r="X64" s="133"/>
      <c r="Y64" s="133"/>
      <c r="Z64" s="133"/>
      <c r="AA64" s="133"/>
      <c r="AB64" s="133"/>
      <c r="AC64" s="133"/>
      <c r="AD64" s="133"/>
      <c r="AE64" s="184"/>
    </row>
    <row r="65" spans="1:31" ht="19.149999999999999" customHeight="1" thickBot="1">
      <c r="A65" s="102"/>
      <c r="B65" s="189" t="s">
        <v>148</v>
      </c>
      <c r="C65" s="194" t="s">
        <v>9</v>
      </c>
      <c r="D65" s="144"/>
      <c r="E65" s="145">
        <v>42081</v>
      </c>
      <c r="F65" s="146">
        <v>42082</v>
      </c>
      <c r="G65" s="147">
        <f>F65+23</f>
        <v>42105</v>
      </c>
      <c r="H65" s="148">
        <f>F65+28</f>
        <v>42110</v>
      </c>
      <c r="I65" s="148"/>
      <c r="J65" s="148"/>
      <c r="K65" s="148"/>
      <c r="L65" s="148">
        <f>F65+32</f>
        <v>42114</v>
      </c>
      <c r="M65" s="148">
        <f>F65+27</f>
        <v>42109</v>
      </c>
      <c r="N65" s="148">
        <f>F65+28</f>
        <v>42110</v>
      </c>
      <c r="O65" s="148">
        <f>F65+27</f>
        <v>42109</v>
      </c>
      <c r="P65" s="148">
        <f>F65+34</f>
        <v>42116</v>
      </c>
      <c r="Q65" s="148">
        <f>F65+38</f>
        <v>42120</v>
      </c>
      <c r="R65" s="148">
        <f>F65+34</f>
        <v>42116</v>
      </c>
      <c r="S65" s="148">
        <f>F65+34</f>
        <v>42116</v>
      </c>
      <c r="T65" s="148"/>
      <c r="U65" s="179">
        <f>F65+27</f>
        <v>42109</v>
      </c>
      <c r="V65" s="148"/>
      <c r="W65" s="148">
        <f>F65+30</f>
        <v>42112</v>
      </c>
      <c r="X65" s="148">
        <f>F65+34</f>
        <v>42116</v>
      </c>
      <c r="Y65" s="148"/>
      <c r="Z65" s="148">
        <f>F65+35</f>
        <v>42117</v>
      </c>
      <c r="AA65" s="148"/>
      <c r="AB65" s="148"/>
      <c r="AC65" s="148"/>
      <c r="AD65" s="148"/>
      <c r="AE65" s="185"/>
    </row>
    <row r="66" spans="1:31" ht="19.149999999999999" customHeight="1">
      <c r="A66" s="101" t="s">
        <v>150</v>
      </c>
      <c r="B66" s="64" t="s">
        <v>82</v>
      </c>
      <c r="C66" s="190" t="s">
        <v>2</v>
      </c>
      <c r="D66" s="136"/>
      <c r="E66" s="137">
        <v>42079</v>
      </c>
      <c r="F66" s="138">
        <v>42080</v>
      </c>
      <c r="G66" s="220">
        <f>F66+27</f>
        <v>42107</v>
      </c>
      <c r="H66" s="220">
        <f>F66+32</f>
        <v>42112</v>
      </c>
      <c r="I66" s="140"/>
      <c r="J66" s="141"/>
      <c r="K66" s="141"/>
      <c r="L66" s="141"/>
      <c r="M66" s="141">
        <f>F66+28</f>
        <v>42108</v>
      </c>
      <c r="N66" s="141">
        <f>F66+35</f>
        <v>42115</v>
      </c>
      <c r="O66" s="141">
        <f>F66+31</f>
        <v>42111</v>
      </c>
      <c r="P66" s="219">
        <f>F66+39</f>
        <v>42119</v>
      </c>
      <c r="Q66" s="142">
        <f>F66+42</f>
        <v>42122</v>
      </c>
      <c r="R66" s="141">
        <f>F66+42</f>
        <v>42122</v>
      </c>
      <c r="S66" s="141">
        <f>F66+43</f>
        <v>42123</v>
      </c>
      <c r="T66" s="141"/>
      <c r="U66" s="173">
        <f>F66+42</f>
        <v>42122</v>
      </c>
      <c r="V66" s="142">
        <f>F66+39</f>
        <v>42119</v>
      </c>
      <c r="W66" s="141">
        <f>F66+36</f>
        <v>42116</v>
      </c>
      <c r="X66" s="141"/>
      <c r="Y66" s="141"/>
      <c r="Z66" s="141"/>
      <c r="AA66" s="141"/>
      <c r="AB66" s="141"/>
      <c r="AC66" s="141">
        <f>E66+33</f>
        <v>42112</v>
      </c>
      <c r="AD66" s="141"/>
      <c r="AE66" s="221">
        <f>E66+9</f>
        <v>42088</v>
      </c>
    </row>
    <row r="67" spans="1:31" ht="19.149999999999999" customHeight="1">
      <c r="A67" s="101"/>
      <c r="B67" s="70" t="s">
        <v>61</v>
      </c>
      <c r="C67" s="71" t="s">
        <v>2</v>
      </c>
      <c r="D67" s="113"/>
      <c r="E67" s="114"/>
      <c r="F67" s="115"/>
      <c r="G67" s="117"/>
      <c r="H67" s="118"/>
      <c r="I67" s="118"/>
      <c r="J67" s="119"/>
      <c r="K67" s="119"/>
      <c r="L67" s="119"/>
      <c r="M67" s="116"/>
      <c r="N67" s="119"/>
      <c r="O67" s="119"/>
      <c r="P67" s="119"/>
      <c r="Q67" s="119"/>
      <c r="R67" s="119"/>
      <c r="S67" s="119"/>
      <c r="T67" s="119"/>
      <c r="U67" s="174"/>
      <c r="V67" s="119"/>
      <c r="W67" s="119"/>
      <c r="X67" s="119"/>
      <c r="Y67" s="119"/>
      <c r="Z67" s="119"/>
      <c r="AA67" s="119"/>
      <c r="AB67" s="119"/>
      <c r="AC67" s="119"/>
      <c r="AD67" s="119"/>
      <c r="AE67" s="180"/>
    </row>
    <row r="68" spans="1:31" ht="19.149999999999999" customHeight="1">
      <c r="A68" s="101"/>
      <c r="B68" s="34" t="s">
        <v>153</v>
      </c>
      <c r="C68" s="35" t="s">
        <v>66</v>
      </c>
      <c r="D68" s="9"/>
      <c r="E68" s="10">
        <v>42080</v>
      </c>
      <c r="F68" s="11">
        <v>42081</v>
      </c>
      <c r="G68" s="12"/>
      <c r="H68" s="13"/>
      <c r="I68" s="13"/>
      <c r="J68" s="14">
        <f>E68+35</f>
        <v>42115</v>
      </c>
      <c r="K68" s="14">
        <f>E68+37</f>
        <v>42117</v>
      </c>
      <c r="L68" s="14"/>
      <c r="M68" s="14">
        <f>E68+27</f>
        <v>42107</v>
      </c>
      <c r="N68" s="14"/>
      <c r="O68" s="14"/>
      <c r="P68" s="14"/>
      <c r="Q68" s="14"/>
      <c r="R68" s="14"/>
      <c r="S68" s="14"/>
      <c r="T68" s="14"/>
      <c r="U68" s="175"/>
      <c r="V68" s="14"/>
      <c r="W68" s="14"/>
      <c r="X68" s="14"/>
      <c r="Y68" s="14">
        <f>E68+35</f>
        <v>42115</v>
      </c>
      <c r="Z68" s="14"/>
      <c r="AA68" s="14">
        <f>E68+26</f>
        <v>42106</v>
      </c>
      <c r="AB68" s="14">
        <f>E68+39</f>
        <v>42119</v>
      </c>
      <c r="AC68" s="14"/>
      <c r="AD68" s="14">
        <f>E68+15</f>
        <v>42095</v>
      </c>
      <c r="AE68" s="181"/>
    </row>
    <row r="69" spans="1:31" ht="19.149999999999999" customHeight="1">
      <c r="A69" s="101"/>
      <c r="B69" s="186" t="s">
        <v>151</v>
      </c>
      <c r="C69" s="191" t="s">
        <v>77</v>
      </c>
      <c r="D69" s="120"/>
      <c r="E69" s="121">
        <v>42083</v>
      </c>
      <c r="F69" s="122">
        <v>42084</v>
      </c>
      <c r="G69" s="123">
        <f>F69+25</f>
        <v>42109</v>
      </c>
      <c r="H69" s="124">
        <f>F69+31</f>
        <v>42115</v>
      </c>
      <c r="I69" s="124">
        <f>F69+38</f>
        <v>42122</v>
      </c>
      <c r="J69" s="124">
        <f>F69+36</f>
        <v>42120</v>
      </c>
      <c r="K69" s="125"/>
      <c r="L69" s="125">
        <f>F69+42</f>
        <v>42126</v>
      </c>
      <c r="M69" s="125">
        <f>F69+31</f>
        <v>42115</v>
      </c>
      <c r="N69" s="125">
        <f>F69+31</f>
        <v>42115</v>
      </c>
      <c r="O69" s="125">
        <f>F69+29</f>
        <v>42113</v>
      </c>
      <c r="P69" s="125">
        <f>F69+34</f>
        <v>42118</v>
      </c>
      <c r="Q69" s="125">
        <f>F69+38</f>
        <v>42122</v>
      </c>
      <c r="R69" s="125"/>
      <c r="S69" s="125"/>
      <c r="T69" s="125"/>
      <c r="U69" s="176">
        <f>F69+45</f>
        <v>42129</v>
      </c>
      <c r="V69" s="125">
        <f>F69+42</f>
        <v>42126</v>
      </c>
      <c r="W69" s="125">
        <f>F69+42</f>
        <v>42126</v>
      </c>
      <c r="X69" s="125"/>
      <c r="Y69" s="125"/>
      <c r="Z69" s="125"/>
      <c r="AA69" s="125"/>
      <c r="AB69" s="125"/>
      <c r="AC69" s="125"/>
      <c r="AD69" s="125"/>
      <c r="AE69" s="182"/>
    </row>
    <row r="70" spans="1:31" ht="19.149999999999999" customHeight="1">
      <c r="A70" s="101"/>
      <c r="B70" s="187"/>
      <c r="C70" s="192"/>
      <c r="D70" s="127"/>
      <c r="E70" s="107"/>
      <c r="F70" s="108"/>
      <c r="G70" s="109"/>
      <c r="H70" s="110"/>
      <c r="I70" s="110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77"/>
      <c r="V70" s="111"/>
      <c r="W70" s="111"/>
      <c r="X70" s="111"/>
      <c r="Y70" s="111"/>
      <c r="Z70" s="111"/>
      <c r="AA70" s="111"/>
      <c r="AB70" s="111"/>
      <c r="AC70" s="111"/>
      <c r="AD70" s="111"/>
      <c r="AE70" s="183"/>
    </row>
    <row r="71" spans="1:31" ht="19.149999999999999" customHeight="1">
      <c r="A71" s="101"/>
      <c r="B71" s="188"/>
      <c r="C71" s="193"/>
      <c r="D71" s="129"/>
      <c r="E71" s="130"/>
      <c r="F71" s="131"/>
      <c r="G71" s="132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78"/>
      <c r="V71" s="133"/>
      <c r="W71" s="133"/>
      <c r="X71" s="133"/>
      <c r="Y71" s="133"/>
      <c r="Z71" s="133"/>
      <c r="AA71" s="133"/>
      <c r="AB71" s="133"/>
      <c r="AC71" s="133"/>
      <c r="AD71" s="133"/>
      <c r="AE71" s="184"/>
    </row>
    <row r="72" spans="1:31" ht="19.149999999999999" customHeight="1" thickBot="1">
      <c r="A72" s="102"/>
      <c r="B72" s="189" t="s">
        <v>152</v>
      </c>
      <c r="C72" s="194" t="s">
        <v>9</v>
      </c>
      <c r="D72" s="144"/>
      <c r="E72" s="145">
        <v>42088</v>
      </c>
      <c r="F72" s="146">
        <v>42089</v>
      </c>
      <c r="G72" s="147">
        <f>F72+23</f>
        <v>42112</v>
      </c>
      <c r="H72" s="148">
        <f>F72+28</f>
        <v>42117</v>
      </c>
      <c r="I72" s="148"/>
      <c r="J72" s="148"/>
      <c r="K72" s="148"/>
      <c r="L72" s="148">
        <f>F72+32</f>
        <v>42121</v>
      </c>
      <c r="M72" s="148">
        <f>F72+27</f>
        <v>42116</v>
      </c>
      <c r="N72" s="148">
        <f>F72+28</f>
        <v>42117</v>
      </c>
      <c r="O72" s="148">
        <f>F72+27</f>
        <v>42116</v>
      </c>
      <c r="P72" s="148">
        <f>F72+34</f>
        <v>42123</v>
      </c>
      <c r="Q72" s="148">
        <f>F72+38</f>
        <v>42127</v>
      </c>
      <c r="R72" s="148">
        <f>F72+34</f>
        <v>42123</v>
      </c>
      <c r="S72" s="148">
        <f>F72+34</f>
        <v>42123</v>
      </c>
      <c r="T72" s="148"/>
      <c r="U72" s="179">
        <f>F72+27</f>
        <v>42116</v>
      </c>
      <c r="V72" s="148"/>
      <c r="W72" s="148">
        <f>F72+30</f>
        <v>42119</v>
      </c>
      <c r="X72" s="148">
        <f>F72+34</f>
        <v>42123</v>
      </c>
      <c r="Y72" s="148"/>
      <c r="Z72" s="148">
        <f>F72+35</f>
        <v>42124</v>
      </c>
      <c r="AA72" s="148"/>
      <c r="AB72" s="148"/>
      <c r="AC72" s="148"/>
      <c r="AD72" s="148"/>
      <c r="AE72" s="185"/>
    </row>
    <row r="73" spans="1:31" ht="19.149999999999999" customHeight="1">
      <c r="A73" s="101" t="s">
        <v>156</v>
      </c>
      <c r="B73" s="64" t="s">
        <v>90</v>
      </c>
      <c r="C73" s="190" t="s">
        <v>2</v>
      </c>
      <c r="D73" s="136"/>
      <c r="E73" s="137">
        <v>42086</v>
      </c>
      <c r="F73" s="138">
        <v>42087</v>
      </c>
      <c r="G73" s="220">
        <f>F73+27</f>
        <v>42114</v>
      </c>
      <c r="H73" s="220">
        <f>F73+32</f>
        <v>42119</v>
      </c>
      <c r="I73" s="140"/>
      <c r="J73" s="141"/>
      <c r="K73" s="141"/>
      <c r="L73" s="141"/>
      <c r="M73" s="141">
        <f>F73+28</f>
        <v>42115</v>
      </c>
      <c r="N73" s="141">
        <f>F73+35</f>
        <v>42122</v>
      </c>
      <c r="O73" s="141">
        <f>F73+31</f>
        <v>42118</v>
      </c>
      <c r="P73" s="219">
        <f>F73+39</f>
        <v>42126</v>
      </c>
      <c r="Q73" s="142">
        <f>F73+42</f>
        <v>42129</v>
      </c>
      <c r="R73" s="141">
        <f>F73+42</f>
        <v>42129</v>
      </c>
      <c r="S73" s="141">
        <f>F73+43</f>
        <v>42130</v>
      </c>
      <c r="T73" s="141"/>
      <c r="U73" s="173">
        <f>F73+42</f>
        <v>42129</v>
      </c>
      <c r="V73" s="142">
        <f>F73+39</f>
        <v>42126</v>
      </c>
      <c r="W73" s="141">
        <f>F73+36</f>
        <v>42123</v>
      </c>
      <c r="X73" s="141"/>
      <c r="Y73" s="141"/>
      <c r="Z73" s="141"/>
      <c r="AA73" s="141"/>
      <c r="AB73" s="141"/>
      <c r="AC73" s="141">
        <f>E73+33</f>
        <v>42119</v>
      </c>
      <c r="AD73" s="141"/>
      <c r="AE73" s="221">
        <f>E73+9</f>
        <v>42095</v>
      </c>
    </row>
    <row r="74" spans="1:31" ht="19.149999999999999" customHeight="1">
      <c r="A74" s="101"/>
      <c r="B74" s="70" t="s">
        <v>61</v>
      </c>
      <c r="C74" s="71" t="s">
        <v>2</v>
      </c>
      <c r="D74" s="113"/>
      <c r="E74" s="114"/>
      <c r="F74" s="115"/>
      <c r="G74" s="117"/>
      <c r="H74" s="118"/>
      <c r="I74" s="118"/>
      <c r="J74" s="119"/>
      <c r="K74" s="119"/>
      <c r="L74" s="119"/>
      <c r="M74" s="116"/>
      <c r="N74" s="119"/>
      <c r="O74" s="119"/>
      <c r="P74" s="119"/>
      <c r="Q74" s="119"/>
      <c r="R74" s="119"/>
      <c r="S74" s="119"/>
      <c r="T74" s="119"/>
      <c r="U74" s="174"/>
      <c r="V74" s="119"/>
      <c r="W74" s="119"/>
      <c r="X74" s="119"/>
      <c r="Y74" s="119"/>
      <c r="Z74" s="119"/>
      <c r="AA74" s="119"/>
      <c r="AB74" s="119"/>
      <c r="AC74" s="119"/>
      <c r="AD74" s="119"/>
      <c r="AE74" s="180"/>
    </row>
    <row r="75" spans="1:31" ht="19.149999999999999" customHeight="1">
      <c r="A75" s="101"/>
      <c r="B75" s="34" t="s">
        <v>61</v>
      </c>
      <c r="C75" s="35" t="s">
        <v>66</v>
      </c>
      <c r="D75" s="9"/>
      <c r="E75" s="10"/>
      <c r="F75" s="11"/>
      <c r="G75" s="12"/>
      <c r="H75" s="13"/>
      <c r="I75" s="13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75"/>
      <c r="V75" s="14"/>
      <c r="W75" s="14"/>
      <c r="X75" s="14"/>
      <c r="Y75" s="14"/>
      <c r="Z75" s="14"/>
      <c r="AA75" s="14"/>
      <c r="AB75" s="14"/>
      <c r="AC75" s="14"/>
      <c r="AD75" s="14"/>
      <c r="AE75" s="181"/>
    </row>
    <row r="76" spans="1:31" ht="19.149999999999999" customHeight="1">
      <c r="A76" s="101"/>
      <c r="B76" s="186" t="s">
        <v>157</v>
      </c>
      <c r="C76" s="191" t="s">
        <v>77</v>
      </c>
      <c r="D76" s="120"/>
      <c r="E76" s="121">
        <v>42090</v>
      </c>
      <c r="F76" s="122">
        <v>42091</v>
      </c>
      <c r="G76" s="123">
        <f>F76+25</f>
        <v>42116</v>
      </c>
      <c r="H76" s="124">
        <f>F76+31</f>
        <v>42122</v>
      </c>
      <c r="I76" s="124">
        <f>F76+38</f>
        <v>42129</v>
      </c>
      <c r="J76" s="124">
        <f>F76+36</f>
        <v>42127</v>
      </c>
      <c r="K76" s="125"/>
      <c r="L76" s="125">
        <f>F76+42</f>
        <v>42133</v>
      </c>
      <c r="M76" s="125">
        <f>F76+31</f>
        <v>42122</v>
      </c>
      <c r="N76" s="125">
        <f>F76+31</f>
        <v>42122</v>
      </c>
      <c r="O76" s="125">
        <f>F76+29</f>
        <v>42120</v>
      </c>
      <c r="P76" s="125">
        <f>F76+34</f>
        <v>42125</v>
      </c>
      <c r="Q76" s="125">
        <f>F76+38</f>
        <v>42129</v>
      </c>
      <c r="R76" s="125"/>
      <c r="S76" s="125"/>
      <c r="T76" s="125"/>
      <c r="U76" s="176">
        <f>F76+45</f>
        <v>42136</v>
      </c>
      <c r="V76" s="125">
        <f>F76+42</f>
        <v>42133</v>
      </c>
      <c r="W76" s="125">
        <f>F76+42</f>
        <v>42133</v>
      </c>
      <c r="X76" s="125"/>
      <c r="Y76" s="125"/>
      <c r="Z76" s="125"/>
      <c r="AA76" s="125"/>
      <c r="AB76" s="125"/>
      <c r="AC76" s="125"/>
      <c r="AD76" s="125"/>
      <c r="AE76" s="182"/>
    </row>
    <row r="77" spans="1:31" ht="19.149999999999999" customHeight="1">
      <c r="A77" s="101"/>
      <c r="B77" s="187"/>
      <c r="C77" s="192"/>
      <c r="D77" s="127"/>
      <c r="E77" s="107"/>
      <c r="F77" s="108"/>
      <c r="G77" s="109"/>
      <c r="H77" s="110"/>
      <c r="I77" s="110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77"/>
      <c r="V77" s="111"/>
      <c r="W77" s="111"/>
      <c r="X77" s="111"/>
      <c r="Y77" s="111"/>
      <c r="Z77" s="111"/>
      <c r="AA77" s="111"/>
      <c r="AB77" s="111"/>
      <c r="AC77" s="111"/>
      <c r="AD77" s="111"/>
      <c r="AE77" s="183"/>
    </row>
    <row r="78" spans="1:31" ht="19.149999999999999" customHeight="1">
      <c r="A78" s="101"/>
      <c r="B78" s="188"/>
      <c r="C78" s="193"/>
      <c r="D78" s="129"/>
      <c r="E78" s="130"/>
      <c r="F78" s="131"/>
      <c r="G78" s="132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78"/>
      <c r="V78" s="133"/>
      <c r="W78" s="133"/>
      <c r="X78" s="133"/>
      <c r="Y78" s="133"/>
      <c r="Z78" s="133"/>
      <c r="AA78" s="133"/>
      <c r="AB78" s="133"/>
      <c r="AC78" s="133"/>
      <c r="AD78" s="133"/>
      <c r="AE78" s="184"/>
    </row>
    <row r="79" spans="1:31" ht="19.149999999999999" customHeight="1" thickBot="1">
      <c r="A79" s="102"/>
      <c r="B79" s="189" t="s">
        <v>87</v>
      </c>
      <c r="C79" s="194" t="s">
        <v>9</v>
      </c>
      <c r="D79" s="144"/>
      <c r="E79" s="145">
        <v>42102</v>
      </c>
      <c r="F79" s="146">
        <v>42103</v>
      </c>
      <c r="G79" s="147">
        <f>F79+23</f>
        <v>42126</v>
      </c>
      <c r="H79" s="148">
        <f>F79+28</f>
        <v>42131</v>
      </c>
      <c r="I79" s="148"/>
      <c r="J79" s="148"/>
      <c r="K79" s="148"/>
      <c r="L79" s="148">
        <f>F79+32</f>
        <v>42135</v>
      </c>
      <c r="M79" s="148">
        <f>F79+27</f>
        <v>42130</v>
      </c>
      <c r="N79" s="148">
        <f>F79+28</f>
        <v>42131</v>
      </c>
      <c r="O79" s="148">
        <f>F79+27</f>
        <v>42130</v>
      </c>
      <c r="P79" s="148">
        <f>F79+34</f>
        <v>42137</v>
      </c>
      <c r="Q79" s="148">
        <f>F79+38</f>
        <v>42141</v>
      </c>
      <c r="R79" s="148">
        <f>F79+34</f>
        <v>42137</v>
      </c>
      <c r="S79" s="148">
        <f>F79+34</f>
        <v>42137</v>
      </c>
      <c r="T79" s="148"/>
      <c r="U79" s="179">
        <f>F79+27</f>
        <v>42130</v>
      </c>
      <c r="V79" s="148"/>
      <c r="W79" s="148">
        <f>F79+30</f>
        <v>42133</v>
      </c>
      <c r="X79" s="148">
        <f>F79+34</f>
        <v>42137</v>
      </c>
      <c r="Y79" s="148"/>
      <c r="Z79" s="148">
        <f>F79+35</f>
        <v>42138</v>
      </c>
      <c r="AA79" s="148"/>
      <c r="AB79" s="148"/>
      <c r="AC79" s="148"/>
      <c r="AD79" s="148"/>
      <c r="AE79" s="185"/>
    </row>
    <row r="80" spans="1:31" ht="19.149999999999999" customHeight="1">
      <c r="A80" s="101" t="s">
        <v>158</v>
      </c>
      <c r="B80" s="64" t="s">
        <v>171</v>
      </c>
      <c r="C80" s="190" t="s">
        <v>2</v>
      </c>
      <c r="D80" s="136"/>
      <c r="E80" s="137">
        <v>42100</v>
      </c>
      <c r="F80" s="138">
        <v>42101</v>
      </c>
      <c r="G80" s="220">
        <f>F80+27</f>
        <v>42128</v>
      </c>
      <c r="H80" s="220">
        <f>F80+32</f>
        <v>42133</v>
      </c>
      <c r="I80" s="140"/>
      <c r="J80" s="141"/>
      <c r="K80" s="141"/>
      <c r="L80" s="141"/>
      <c r="M80" s="141">
        <f>F80+28</f>
        <v>42129</v>
      </c>
      <c r="N80" s="141">
        <f>F80+35</f>
        <v>42136</v>
      </c>
      <c r="O80" s="141">
        <f>F80+31</f>
        <v>42132</v>
      </c>
      <c r="P80" s="219">
        <f>F80+39</f>
        <v>42140</v>
      </c>
      <c r="Q80" s="142">
        <f>F80+42</f>
        <v>42143</v>
      </c>
      <c r="R80" s="141">
        <f>F80+42</f>
        <v>42143</v>
      </c>
      <c r="S80" s="141">
        <f>F80+43</f>
        <v>42144</v>
      </c>
      <c r="T80" s="141"/>
      <c r="U80" s="173">
        <f>F80+42</f>
        <v>42143</v>
      </c>
      <c r="V80" s="142">
        <f>F80+39</f>
        <v>42140</v>
      </c>
      <c r="W80" s="141">
        <f>F80+36</f>
        <v>42137</v>
      </c>
      <c r="X80" s="141"/>
      <c r="Y80" s="141"/>
      <c r="Z80" s="141"/>
      <c r="AA80" s="141"/>
      <c r="AB80" s="141"/>
      <c r="AC80" s="141">
        <f>E80+33</f>
        <v>42133</v>
      </c>
      <c r="AD80" s="141"/>
      <c r="AE80" s="221">
        <f>E80+9</f>
        <v>42109</v>
      </c>
    </row>
    <row r="81" spans="1:31" ht="19.149999999999999" customHeight="1">
      <c r="A81" s="101"/>
      <c r="B81" s="70" t="s">
        <v>61</v>
      </c>
      <c r="C81" s="71" t="s">
        <v>2</v>
      </c>
      <c r="D81" s="113"/>
      <c r="E81" s="114"/>
      <c r="F81" s="115"/>
      <c r="G81" s="117"/>
      <c r="H81" s="118"/>
      <c r="I81" s="118"/>
      <c r="J81" s="119"/>
      <c r="K81" s="119"/>
      <c r="L81" s="119"/>
      <c r="M81" s="116"/>
      <c r="N81" s="119"/>
      <c r="O81" s="119"/>
      <c r="P81" s="119"/>
      <c r="Q81" s="119"/>
      <c r="R81" s="119"/>
      <c r="S81" s="119"/>
      <c r="T81" s="119"/>
      <c r="U81" s="174"/>
      <c r="V81" s="119"/>
      <c r="W81" s="119"/>
      <c r="X81" s="119"/>
      <c r="Y81" s="119"/>
      <c r="Z81" s="119"/>
      <c r="AA81" s="119"/>
      <c r="AB81" s="119"/>
      <c r="AC81" s="119"/>
      <c r="AD81" s="119"/>
      <c r="AE81" s="180"/>
    </row>
    <row r="82" spans="1:31" ht="19.149999999999999" customHeight="1">
      <c r="A82" s="101"/>
      <c r="B82" s="34" t="s">
        <v>159</v>
      </c>
      <c r="C82" s="35" t="s">
        <v>66</v>
      </c>
      <c r="D82" s="9"/>
      <c r="E82" s="10">
        <v>42102</v>
      </c>
      <c r="F82" s="11">
        <v>42103</v>
      </c>
      <c r="G82" s="12"/>
      <c r="H82" s="13"/>
      <c r="I82" s="13"/>
      <c r="J82" s="14">
        <f>E82+35</f>
        <v>42137</v>
      </c>
      <c r="K82" s="14">
        <f>E82+37</f>
        <v>42139</v>
      </c>
      <c r="L82" s="14"/>
      <c r="M82" s="14">
        <f>E82+27</f>
        <v>42129</v>
      </c>
      <c r="N82" s="14"/>
      <c r="O82" s="14"/>
      <c r="P82" s="14"/>
      <c r="Q82" s="14"/>
      <c r="R82" s="14"/>
      <c r="S82" s="14"/>
      <c r="T82" s="14"/>
      <c r="U82" s="175"/>
      <c r="V82" s="14"/>
      <c r="W82" s="14"/>
      <c r="X82" s="14"/>
      <c r="Y82" s="14">
        <f>E82+35</f>
        <v>42137</v>
      </c>
      <c r="Z82" s="14"/>
      <c r="AA82" s="14">
        <f>E82+26</f>
        <v>42128</v>
      </c>
      <c r="AB82" s="14">
        <f>E82+39</f>
        <v>42141</v>
      </c>
      <c r="AC82" s="14"/>
      <c r="AD82" s="14">
        <f>E82+15</f>
        <v>42117</v>
      </c>
      <c r="AE82" s="181"/>
    </row>
    <row r="83" spans="1:31" ht="19.149999999999999" customHeight="1">
      <c r="A83" s="101"/>
      <c r="B83" s="186" t="s">
        <v>161</v>
      </c>
      <c r="C83" s="191" t="s">
        <v>77</v>
      </c>
      <c r="D83" s="120"/>
      <c r="E83" s="121">
        <v>42097</v>
      </c>
      <c r="F83" s="122">
        <v>42098</v>
      </c>
      <c r="G83" s="123">
        <f>F83+25</f>
        <v>42123</v>
      </c>
      <c r="H83" s="124">
        <f>F83+31</f>
        <v>42129</v>
      </c>
      <c r="I83" s="124">
        <f>F83+38</f>
        <v>42136</v>
      </c>
      <c r="J83" s="124">
        <f>F83+36</f>
        <v>42134</v>
      </c>
      <c r="K83" s="125"/>
      <c r="L83" s="125">
        <f>F83+42</f>
        <v>42140</v>
      </c>
      <c r="M83" s="125">
        <f>F83+31</f>
        <v>42129</v>
      </c>
      <c r="N83" s="125">
        <f>F83+31</f>
        <v>42129</v>
      </c>
      <c r="O83" s="125">
        <f>F83+29</f>
        <v>42127</v>
      </c>
      <c r="P83" s="125">
        <f>F83+34</f>
        <v>42132</v>
      </c>
      <c r="Q83" s="125">
        <f>F83+38</f>
        <v>42136</v>
      </c>
      <c r="R83" s="125"/>
      <c r="S83" s="125"/>
      <c r="T83" s="125"/>
      <c r="U83" s="176">
        <f>F83+45</f>
        <v>42143</v>
      </c>
      <c r="V83" s="125">
        <f>F83+42</f>
        <v>42140</v>
      </c>
      <c r="W83" s="125">
        <f>F83+42</f>
        <v>42140</v>
      </c>
      <c r="X83" s="125"/>
      <c r="Y83" s="125"/>
      <c r="Z83" s="125"/>
      <c r="AA83" s="125"/>
      <c r="AB83" s="125"/>
      <c r="AC83" s="125"/>
      <c r="AD83" s="125"/>
      <c r="AE83" s="182"/>
    </row>
    <row r="84" spans="1:31" ht="19.149999999999999" customHeight="1">
      <c r="A84" s="101"/>
      <c r="B84" s="187"/>
      <c r="C84" s="192"/>
      <c r="D84" s="127"/>
      <c r="E84" s="107"/>
      <c r="F84" s="108"/>
      <c r="G84" s="109"/>
      <c r="H84" s="110"/>
      <c r="I84" s="110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77"/>
      <c r="V84" s="111"/>
      <c r="W84" s="111"/>
      <c r="X84" s="111"/>
      <c r="Y84" s="111"/>
      <c r="Z84" s="111"/>
      <c r="AA84" s="111"/>
      <c r="AB84" s="111"/>
      <c r="AC84" s="111"/>
      <c r="AD84" s="111"/>
      <c r="AE84" s="183"/>
    </row>
    <row r="85" spans="1:31" ht="19.149999999999999" customHeight="1">
      <c r="A85" s="101"/>
      <c r="B85" s="188"/>
      <c r="C85" s="193"/>
      <c r="D85" s="129"/>
      <c r="E85" s="130"/>
      <c r="F85" s="131"/>
      <c r="G85" s="132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78"/>
      <c r="V85" s="133"/>
      <c r="W85" s="133"/>
      <c r="X85" s="133"/>
      <c r="Y85" s="133"/>
      <c r="Z85" s="133"/>
      <c r="AA85" s="133"/>
      <c r="AB85" s="133"/>
      <c r="AC85" s="133"/>
      <c r="AD85" s="133"/>
      <c r="AE85" s="184"/>
    </row>
    <row r="86" spans="1:31" ht="19.149999999999999" customHeight="1" thickBot="1">
      <c r="A86" s="102"/>
      <c r="B86" s="189" t="s">
        <v>130</v>
      </c>
      <c r="C86" s="194" t="s">
        <v>9</v>
      </c>
      <c r="D86" s="144"/>
      <c r="E86" s="145">
        <v>42109</v>
      </c>
      <c r="F86" s="146">
        <v>42110</v>
      </c>
      <c r="G86" s="147">
        <f>F86+23</f>
        <v>42133</v>
      </c>
      <c r="H86" s="148">
        <f>F86+28</f>
        <v>42138</v>
      </c>
      <c r="I86" s="148"/>
      <c r="J86" s="148"/>
      <c r="K86" s="148"/>
      <c r="L86" s="148">
        <f>F86+32</f>
        <v>42142</v>
      </c>
      <c r="M86" s="148">
        <f>F86+27</f>
        <v>42137</v>
      </c>
      <c r="N86" s="148">
        <f>F86+28</f>
        <v>42138</v>
      </c>
      <c r="O86" s="148">
        <f>F86+27</f>
        <v>42137</v>
      </c>
      <c r="P86" s="148">
        <f>F86+34</f>
        <v>42144</v>
      </c>
      <c r="Q86" s="148">
        <f>F86+38</f>
        <v>42148</v>
      </c>
      <c r="R86" s="148">
        <f>F86+34</f>
        <v>42144</v>
      </c>
      <c r="S86" s="148">
        <f>F86+34</f>
        <v>42144</v>
      </c>
      <c r="T86" s="148"/>
      <c r="U86" s="179">
        <f>F86+27</f>
        <v>42137</v>
      </c>
      <c r="V86" s="148"/>
      <c r="W86" s="148">
        <f>F86+30</f>
        <v>42140</v>
      </c>
      <c r="X86" s="148">
        <f>F86+34</f>
        <v>42144</v>
      </c>
      <c r="Y86" s="148"/>
      <c r="Z86" s="148">
        <f>F86+35</f>
        <v>42145</v>
      </c>
      <c r="AA86" s="148"/>
      <c r="AB86" s="148"/>
      <c r="AC86" s="148"/>
      <c r="AD86" s="148"/>
      <c r="AE86" s="185"/>
    </row>
    <row r="87" spans="1:31" ht="19.149999999999999" customHeight="1">
      <c r="A87" s="101" t="s">
        <v>160</v>
      </c>
      <c r="B87" s="64" t="s">
        <v>91</v>
      </c>
      <c r="C87" s="190" t="s">
        <v>2</v>
      </c>
      <c r="D87" s="136"/>
      <c r="E87" s="137">
        <v>42107</v>
      </c>
      <c r="F87" s="138">
        <v>42108</v>
      </c>
      <c r="G87" s="220">
        <f>F87+27</f>
        <v>42135</v>
      </c>
      <c r="H87" s="220">
        <f>F87+32</f>
        <v>42140</v>
      </c>
      <c r="I87" s="140"/>
      <c r="J87" s="141"/>
      <c r="K87" s="141"/>
      <c r="L87" s="141"/>
      <c r="M87" s="141">
        <f>F87+28</f>
        <v>42136</v>
      </c>
      <c r="N87" s="141">
        <f>F87+35</f>
        <v>42143</v>
      </c>
      <c r="O87" s="141">
        <f>F87+31</f>
        <v>42139</v>
      </c>
      <c r="P87" s="219">
        <f>F87+39</f>
        <v>42147</v>
      </c>
      <c r="Q87" s="142">
        <f>F87+42</f>
        <v>42150</v>
      </c>
      <c r="R87" s="141">
        <f>F87+42</f>
        <v>42150</v>
      </c>
      <c r="S87" s="141">
        <f>F87+43</f>
        <v>42151</v>
      </c>
      <c r="T87" s="141"/>
      <c r="U87" s="173">
        <f>F87+42</f>
        <v>42150</v>
      </c>
      <c r="V87" s="142">
        <f>F87+39</f>
        <v>42147</v>
      </c>
      <c r="W87" s="141">
        <f>F87+36</f>
        <v>42144</v>
      </c>
      <c r="X87" s="141"/>
      <c r="Y87" s="141"/>
      <c r="Z87" s="141"/>
      <c r="AA87" s="141"/>
      <c r="AB87" s="141"/>
      <c r="AC87" s="141">
        <f>E87+33</f>
        <v>42140</v>
      </c>
      <c r="AD87" s="141"/>
      <c r="AE87" s="221">
        <f>E87+9</f>
        <v>42116</v>
      </c>
    </row>
    <row r="88" spans="1:31" ht="19.149999999999999" customHeight="1">
      <c r="A88" s="101"/>
      <c r="B88" s="70" t="s">
        <v>61</v>
      </c>
      <c r="C88" s="71" t="s">
        <v>2</v>
      </c>
      <c r="D88" s="113"/>
      <c r="E88" s="114"/>
      <c r="F88" s="115"/>
      <c r="G88" s="117"/>
      <c r="H88" s="118"/>
      <c r="I88" s="118"/>
      <c r="J88" s="119"/>
      <c r="K88" s="119"/>
      <c r="L88" s="119"/>
      <c r="M88" s="116"/>
      <c r="N88" s="119"/>
      <c r="O88" s="119"/>
      <c r="P88" s="119"/>
      <c r="Q88" s="119"/>
      <c r="R88" s="119"/>
      <c r="S88" s="119"/>
      <c r="T88" s="119"/>
      <c r="U88" s="174"/>
      <c r="V88" s="119"/>
      <c r="W88" s="119"/>
      <c r="X88" s="119"/>
      <c r="Y88" s="119"/>
      <c r="Z88" s="119"/>
      <c r="AA88" s="119"/>
      <c r="AB88" s="119"/>
      <c r="AC88" s="119"/>
      <c r="AD88" s="119"/>
      <c r="AE88" s="180"/>
    </row>
    <row r="89" spans="1:31" ht="19.149999999999999" customHeight="1">
      <c r="A89" s="101"/>
      <c r="B89" s="34" t="s">
        <v>164</v>
      </c>
      <c r="C89" s="35" t="s">
        <v>66</v>
      </c>
      <c r="D89" s="9"/>
      <c r="E89" s="10">
        <v>42109</v>
      </c>
      <c r="F89" s="11">
        <v>42110</v>
      </c>
      <c r="G89" s="12"/>
      <c r="H89" s="13"/>
      <c r="I89" s="13"/>
      <c r="J89" s="14">
        <f>E89+35</f>
        <v>42144</v>
      </c>
      <c r="K89" s="14">
        <f>E89+37</f>
        <v>42146</v>
      </c>
      <c r="L89" s="14"/>
      <c r="M89" s="14">
        <f>E89+27</f>
        <v>42136</v>
      </c>
      <c r="N89" s="14"/>
      <c r="O89" s="14"/>
      <c r="P89" s="14"/>
      <c r="Q89" s="14"/>
      <c r="R89" s="14"/>
      <c r="S89" s="14"/>
      <c r="T89" s="14"/>
      <c r="U89" s="175"/>
      <c r="V89" s="14"/>
      <c r="W89" s="14"/>
      <c r="X89" s="14"/>
      <c r="Y89" s="14">
        <f>E89+35</f>
        <v>42144</v>
      </c>
      <c r="Z89" s="14"/>
      <c r="AA89" s="14">
        <f>E89+26</f>
        <v>42135</v>
      </c>
      <c r="AB89" s="14">
        <f>E89+39</f>
        <v>42148</v>
      </c>
      <c r="AC89" s="14"/>
      <c r="AD89" s="14">
        <f>E89+15</f>
        <v>42124</v>
      </c>
      <c r="AE89" s="181"/>
    </row>
    <row r="90" spans="1:31" ht="19.149999999999999" customHeight="1">
      <c r="A90" s="101"/>
      <c r="B90" s="186" t="s">
        <v>162</v>
      </c>
      <c r="C90" s="191" t="s">
        <v>77</v>
      </c>
      <c r="D90" s="120"/>
      <c r="E90" s="121">
        <v>42104</v>
      </c>
      <c r="F90" s="122">
        <v>42105</v>
      </c>
      <c r="G90" s="123">
        <f>F90+25</f>
        <v>42130</v>
      </c>
      <c r="H90" s="124">
        <f>F90+31</f>
        <v>42136</v>
      </c>
      <c r="I90" s="124">
        <f>F90+38</f>
        <v>42143</v>
      </c>
      <c r="J90" s="124">
        <f>F90+36</f>
        <v>42141</v>
      </c>
      <c r="K90" s="125"/>
      <c r="L90" s="125">
        <f>F90+42</f>
        <v>42147</v>
      </c>
      <c r="M90" s="125">
        <f>F90+31</f>
        <v>42136</v>
      </c>
      <c r="N90" s="125">
        <f>F90+31</f>
        <v>42136</v>
      </c>
      <c r="O90" s="125">
        <f>F90+29</f>
        <v>42134</v>
      </c>
      <c r="P90" s="125">
        <f>F90+34</f>
        <v>42139</v>
      </c>
      <c r="Q90" s="125">
        <f>F90+38</f>
        <v>42143</v>
      </c>
      <c r="R90" s="125"/>
      <c r="S90" s="125"/>
      <c r="T90" s="125"/>
      <c r="U90" s="176">
        <f>F90+45</f>
        <v>42150</v>
      </c>
      <c r="V90" s="125">
        <f>F90+42</f>
        <v>42147</v>
      </c>
      <c r="W90" s="125">
        <f>F90+42</f>
        <v>42147</v>
      </c>
      <c r="X90" s="125"/>
      <c r="Y90" s="125"/>
      <c r="Z90" s="125"/>
      <c r="AA90" s="125"/>
      <c r="AB90" s="125"/>
      <c r="AC90" s="125"/>
      <c r="AD90" s="125"/>
      <c r="AE90" s="182"/>
    </row>
    <row r="91" spans="1:31" ht="19.149999999999999" customHeight="1">
      <c r="A91" s="101"/>
      <c r="B91" s="187"/>
      <c r="C91" s="192"/>
      <c r="D91" s="127"/>
      <c r="E91" s="107"/>
      <c r="F91" s="108"/>
      <c r="G91" s="109"/>
      <c r="H91" s="110"/>
      <c r="I91" s="110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77"/>
      <c r="V91" s="111"/>
      <c r="W91" s="111"/>
      <c r="X91" s="111"/>
      <c r="Y91" s="111"/>
      <c r="Z91" s="111"/>
      <c r="AA91" s="111"/>
      <c r="AB91" s="111"/>
      <c r="AC91" s="111"/>
      <c r="AD91" s="111"/>
      <c r="AE91" s="183"/>
    </row>
    <row r="92" spans="1:31" ht="19.149999999999999" customHeight="1">
      <c r="A92" s="101"/>
      <c r="B92" s="188"/>
      <c r="C92" s="193"/>
      <c r="D92" s="129"/>
      <c r="E92" s="130"/>
      <c r="F92" s="131"/>
      <c r="G92" s="132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78"/>
      <c r="V92" s="133"/>
      <c r="W92" s="133"/>
      <c r="X92" s="133"/>
      <c r="Y92" s="133"/>
      <c r="Z92" s="133"/>
      <c r="AA92" s="133"/>
      <c r="AB92" s="133"/>
      <c r="AC92" s="133"/>
      <c r="AD92" s="133"/>
      <c r="AE92" s="184"/>
    </row>
    <row r="93" spans="1:31" ht="19.149999999999999" customHeight="1" thickBot="1">
      <c r="A93" s="102"/>
      <c r="B93" s="189" t="s">
        <v>116</v>
      </c>
      <c r="C93" s="194" t="s">
        <v>9</v>
      </c>
      <c r="D93" s="144"/>
      <c r="E93" s="145">
        <v>42116</v>
      </c>
      <c r="F93" s="146">
        <v>42117</v>
      </c>
      <c r="G93" s="147">
        <f>F93+23</f>
        <v>42140</v>
      </c>
      <c r="H93" s="148">
        <f>F93+28</f>
        <v>42145</v>
      </c>
      <c r="I93" s="148"/>
      <c r="J93" s="148"/>
      <c r="K93" s="148"/>
      <c r="L93" s="148">
        <f>F93+32</f>
        <v>42149</v>
      </c>
      <c r="M93" s="148">
        <f>F93+27</f>
        <v>42144</v>
      </c>
      <c r="N93" s="148">
        <f>F93+28</f>
        <v>42145</v>
      </c>
      <c r="O93" s="148">
        <f>F93+27</f>
        <v>42144</v>
      </c>
      <c r="P93" s="148">
        <f>F93+34</f>
        <v>42151</v>
      </c>
      <c r="Q93" s="148">
        <f>F93+38</f>
        <v>42155</v>
      </c>
      <c r="R93" s="148">
        <f>F93+34</f>
        <v>42151</v>
      </c>
      <c r="S93" s="148">
        <f>F93+34</f>
        <v>42151</v>
      </c>
      <c r="T93" s="148"/>
      <c r="U93" s="179">
        <f>F93+27</f>
        <v>42144</v>
      </c>
      <c r="V93" s="148"/>
      <c r="W93" s="148">
        <f>F93+30</f>
        <v>42147</v>
      </c>
      <c r="X93" s="148">
        <f>F93+34</f>
        <v>42151</v>
      </c>
      <c r="Y93" s="148"/>
      <c r="Z93" s="148">
        <f>F93+35</f>
        <v>42152</v>
      </c>
      <c r="AA93" s="148"/>
      <c r="AB93" s="148"/>
      <c r="AC93" s="148"/>
      <c r="AD93" s="148"/>
      <c r="AE93" s="185"/>
    </row>
    <row r="94" spans="1:31" ht="19.149999999999999" customHeight="1">
      <c r="A94" s="101" t="s">
        <v>163</v>
      </c>
      <c r="B94" s="64" t="s">
        <v>84</v>
      </c>
      <c r="C94" s="190" t="s">
        <v>2</v>
      </c>
      <c r="D94" s="136"/>
      <c r="E94" s="137">
        <v>42114</v>
      </c>
      <c r="F94" s="138">
        <v>42115</v>
      </c>
      <c r="G94" s="220">
        <f>F94+27</f>
        <v>42142</v>
      </c>
      <c r="H94" s="220">
        <f>F94+32</f>
        <v>42147</v>
      </c>
      <c r="I94" s="140"/>
      <c r="J94" s="141"/>
      <c r="K94" s="141"/>
      <c r="L94" s="141"/>
      <c r="M94" s="141">
        <f>F94+28</f>
        <v>42143</v>
      </c>
      <c r="N94" s="141">
        <f>F94+35</f>
        <v>42150</v>
      </c>
      <c r="O94" s="141">
        <f>F94+31</f>
        <v>42146</v>
      </c>
      <c r="P94" s="219">
        <f>F94+39</f>
        <v>42154</v>
      </c>
      <c r="Q94" s="142">
        <f>F94+42</f>
        <v>42157</v>
      </c>
      <c r="R94" s="141">
        <f>F94+42</f>
        <v>42157</v>
      </c>
      <c r="S94" s="141">
        <f>F94+43</f>
        <v>42158</v>
      </c>
      <c r="T94" s="141"/>
      <c r="U94" s="173">
        <f>F94+42</f>
        <v>42157</v>
      </c>
      <c r="V94" s="142">
        <f>F94+39</f>
        <v>42154</v>
      </c>
      <c r="W94" s="141">
        <f>F94+36</f>
        <v>42151</v>
      </c>
      <c r="X94" s="141"/>
      <c r="Y94" s="141"/>
      <c r="Z94" s="141"/>
      <c r="AA94" s="141"/>
      <c r="AB94" s="141"/>
      <c r="AC94" s="141">
        <f>E94+33</f>
        <v>42147</v>
      </c>
      <c r="AD94" s="141"/>
      <c r="AE94" s="221">
        <f>E94+9</f>
        <v>42123</v>
      </c>
    </row>
    <row r="95" spans="1:31" ht="19.149999999999999" customHeight="1">
      <c r="A95" s="101"/>
      <c r="B95" s="70" t="s">
        <v>61</v>
      </c>
      <c r="C95" s="71" t="s">
        <v>2</v>
      </c>
      <c r="D95" s="113"/>
      <c r="E95" s="114"/>
      <c r="F95" s="115"/>
      <c r="G95" s="117"/>
      <c r="H95" s="118"/>
      <c r="I95" s="118"/>
      <c r="J95" s="119"/>
      <c r="K95" s="119"/>
      <c r="L95" s="119"/>
      <c r="M95" s="116"/>
      <c r="N95" s="119"/>
      <c r="O95" s="119"/>
      <c r="P95" s="119"/>
      <c r="Q95" s="119"/>
      <c r="R95" s="119"/>
      <c r="S95" s="119"/>
      <c r="T95" s="119"/>
      <c r="U95" s="174"/>
      <c r="V95" s="119"/>
      <c r="W95" s="119"/>
      <c r="X95" s="119"/>
      <c r="Y95" s="119"/>
      <c r="Z95" s="119"/>
      <c r="AA95" s="119"/>
      <c r="AB95" s="119"/>
      <c r="AC95" s="119"/>
      <c r="AD95" s="119"/>
      <c r="AE95" s="180"/>
    </row>
    <row r="96" spans="1:31" ht="19.149999999999999" customHeight="1">
      <c r="A96" s="101"/>
      <c r="B96" s="34" t="s">
        <v>165</v>
      </c>
      <c r="C96" s="35" t="s">
        <v>66</v>
      </c>
      <c r="D96" s="9"/>
      <c r="E96" s="10">
        <v>42116</v>
      </c>
      <c r="F96" s="11">
        <v>42117</v>
      </c>
      <c r="G96" s="12"/>
      <c r="H96" s="13"/>
      <c r="I96" s="13"/>
      <c r="J96" s="14">
        <f>E96+35</f>
        <v>42151</v>
      </c>
      <c r="K96" s="14">
        <f>E96+37</f>
        <v>42153</v>
      </c>
      <c r="L96" s="14"/>
      <c r="M96" s="14">
        <f>E96+27</f>
        <v>42143</v>
      </c>
      <c r="N96" s="14"/>
      <c r="O96" s="14"/>
      <c r="P96" s="14"/>
      <c r="Q96" s="14"/>
      <c r="R96" s="14"/>
      <c r="S96" s="14"/>
      <c r="T96" s="14"/>
      <c r="U96" s="175"/>
      <c r="V96" s="14"/>
      <c r="W96" s="14"/>
      <c r="X96" s="14"/>
      <c r="Y96" s="14">
        <f>E96+35</f>
        <v>42151</v>
      </c>
      <c r="Z96" s="14"/>
      <c r="AA96" s="14">
        <f>E96+26</f>
        <v>42142</v>
      </c>
      <c r="AB96" s="14">
        <f>E96+39</f>
        <v>42155</v>
      </c>
      <c r="AC96" s="14"/>
      <c r="AD96" s="14">
        <f>E96+15</f>
        <v>42131</v>
      </c>
      <c r="AE96" s="181"/>
    </row>
    <row r="97" spans="1:31" ht="19.149999999999999" customHeight="1">
      <c r="A97" s="101"/>
      <c r="B97" s="186" t="s">
        <v>105</v>
      </c>
      <c r="C97" s="191" t="s">
        <v>77</v>
      </c>
      <c r="D97" s="120"/>
      <c r="E97" s="121">
        <v>42111</v>
      </c>
      <c r="F97" s="122">
        <v>42112</v>
      </c>
      <c r="G97" s="123">
        <f>F97+25</f>
        <v>42137</v>
      </c>
      <c r="H97" s="124">
        <f>F97+31</f>
        <v>42143</v>
      </c>
      <c r="I97" s="124">
        <f>F97+38</f>
        <v>42150</v>
      </c>
      <c r="J97" s="124">
        <f>F97+36</f>
        <v>42148</v>
      </c>
      <c r="K97" s="125"/>
      <c r="L97" s="125">
        <f>F97+42</f>
        <v>42154</v>
      </c>
      <c r="M97" s="125">
        <f>F97+31</f>
        <v>42143</v>
      </c>
      <c r="N97" s="125">
        <f>F97+31</f>
        <v>42143</v>
      </c>
      <c r="O97" s="125">
        <f>F97+29</f>
        <v>42141</v>
      </c>
      <c r="P97" s="125">
        <f>F97+34</f>
        <v>42146</v>
      </c>
      <c r="Q97" s="125">
        <f>F97+38</f>
        <v>42150</v>
      </c>
      <c r="R97" s="125"/>
      <c r="S97" s="125"/>
      <c r="T97" s="125"/>
      <c r="U97" s="176">
        <f>F97+45</f>
        <v>42157</v>
      </c>
      <c r="V97" s="125">
        <f>F97+42</f>
        <v>42154</v>
      </c>
      <c r="W97" s="125">
        <f>F97+42</f>
        <v>42154</v>
      </c>
      <c r="X97" s="125"/>
      <c r="Y97" s="125"/>
      <c r="Z97" s="125"/>
      <c r="AA97" s="125"/>
      <c r="AB97" s="125"/>
      <c r="AC97" s="125"/>
      <c r="AD97" s="125"/>
      <c r="AE97" s="182"/>
    </row>
    <row r="98" spans="1:31" ht="19.149999999999999" customHeight="1">
      <c r="A98" s="101"/>
      <c r="B98" s="187"/>
      <c r="C98" s="192"/>
      <c r="D98" s="127"/>
      <c r="E98" s="107"/>
      <c r="F98" s="108"/>
      <c r="G98" s="109"/>
      <c r="H98" s="110"/>
      <c r="I98" s="110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77"/>
      <c r="V98" s="111"/>
      <c r="W98" s="111"/>
      <c r="X98" s="111"/>
      <c r="Y98" s="111"/>
      <c r="Z98" s="111"/>
      <c r="AA98" s="111"/>
      <c r="AB98" s="111"/>
      <c r="AC98" s="111"/>
      <c r="AD98" s="111"/>
      <c r="AE98" s="183"/>
    </row>
    <row r="99" spans="1:31" ht="19.149999999999999" customHeight="1">
      <c r="A99" s="101"/>
      <c r="B99" s="188"/>
      <c r="C99" s="193"/>
      <c r="D99" s="129"/>
      <c r="E99" s="130"/>
      <c r="F99" s="131"/>
      <c r="G99" s="132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78"/>
      <c r="V99" s="133"/>
      <c r="W99" s="133"/>
      <c r="X99" s="133"/>
      <c r="Y99" s="133"/>
      <c r="Z99" s="133"/>
      <c r="AA99" s="133"/>
      <c r="AB99" s="133"/>
      <c r="AC99" s="133"/>
      <c r="AD99" s="133"/>
      <c r="AE99" s="184"/>
    </row>
    <row r="100" spans="1:31" ht="19.149999999999999" customHeight="1" thickBot="1">
      <c r="A100" s="102"/>
      <c r="B100" s="189" t="s">
        <v>88</v>
      </c>
      <c r="C100" s="194" t="s">
        <v>9</v>
      </c>
      <c r="D100" s="144"/>
      <c r="E100" s="145">
        <v>42124</v>
      </c>
      <c r="F100" s="146">
        <v>42125</v>
      </c>
      <c r="G100" s="147">
        <f>F100+23</f>
        <v>42148</v>
      </c>
      <c r="H100" s="148">
        <f>F100+28</f>
        <v>42153</v>
      </c>
      <c r="I100" s="148"/>
      <c r="J100" s="148"/>
      <c r="K100" s="148"/>
      <c r="L100" s="148">
        <f>F100+32</f>
        <v>42157</v>
      </c>
      <c r="M100" s="148">
        <f>F100+27</f>
        <v>42152</v>
      </c>
      <c r="N100" s="148">
        <f>F100+28</f>
        <v>42153</v>
      </c>
      <c r="O100" s="148">
        <f>F100+27</f>
        <v>42152</v>
      </c>
      <c r="P100" s="148">
        <f>F100+34</f>
        <v>42159</v>
      </c>
      <c r="Q100" s="148">
        <f>F100+38</f>
        <v>42163</v>
      </c>
      <c r="R100" s="148">
        <f>F100+34</f>
        <v>42159</v>
      </c>
      <c r="S100" s="148">
        <f>F100+34</f>
        <v>42159</v>
      </c>
      <c r="T100" s="148"/>
      <c r="U100" s="179">
        <f>F100+27</f>
        <v>42152</v>
      </c>
      <c r="V100" s="148"/>
      <c r="W100" s="148">
        <f>F100+30</f>
        <v>42155</v>
      </c>
      <c r="X100" s="148">
        <f>F100+34</f>
        <v>42159</v>
      </c>
      <c r="Y100" s="148"/>
      <c r="Z100" s="148">
        <f>F100+35</f>
        <v>42160</v>
      </c>
      <c r="AA100" s="148"/>
      <c r="AB100" s="148"/>
      <c r="AC100" s="148"/>
      <c r="AD100" s="148"/>
      <c r="AE100" s="185"/>
    </row>
    <row r="101" spans="1:31" ht="19.149999999999999" customHeight="1">
      <c r="A101" s="101" t="s">
        <v>172</v>
      </c>
      <c r="B101" s="64" t="s">
        <v>128</v>
      </c>
      <c r="C101" s="190" t="s">
        <v>2</v>
      </c>
      <c r="D101" s="136"/>
      <c r="E101" s="137">
        <v>42121</v>
      </c>
      <c r="F101" s="138">
        <v>42122</v>
      </c>
      <c r="G101" s="220">
        <f>F101+27</f>
        <v>42149</v>
      </c>
      <c r="H101" s="220">
        <f>F101+32</f>
        <v>42154</v>
      </c>
      <c r="I101" s="140"/>
      <c r="J101" s="141"/>
      <c r="K101" s="141"/>
      <c r="L101" s="141"/>
      <c r="M101" s="141">
        <f>F101+28</f>
        <v>42150</v>
      </c>
      <c r="N101" s="141">
        <f>F101+35</f>
        <v>42157</v>
      </c>
      <c r="O101" s="141">
        <f>F101+31</f>
        <v>42153</v>
      </c>
      <c r="P101" s="219">
        <f>F101+39</f>
        <v>42161</v>
      </c>
      <c r="Q101" s="142">
        <f>F101+42</f>
        <v>42164</v>
      </c>
      <c r="R101" s="141">
        <f>F101+42</f>
        <v>42164</v>
      </c>
      <c r="S101" s="141">
        <f>F101+43</f>
        <v>42165</v>
      </c>
      <c r="T101" s="141"/>
      <c r="U101" s="173">
        <f>F101+42</f>
        <v>42164</v>
      </c>
      <c r="V101" s="142">
        <f>F101+39</f>
        <v>42161</v>
      </c>
      <c r="W101" s="141">
        <f>F101+36</f>
        <v>42158</v>
      </c>
      <c r="X101" s="141"/>
      <c r="Y101" s="141"/>
      <c r="Z101" s="141"/>
      <c r="AA101" s="141"/>
      <c r="AB101" s="141"/>
      <c r="AC101" s="141">
        <f>E101+33</f>
        <v>42154</v>
      </c>
      <c r="AD101" s="141"/>
      <c r="AE101" s="221">
        <f>E101+9</f>
        <v>42130</v>
      </c>
    </row>
    <row r="102" spans="1:31" ht="19.149999999999999" customHeight="1">
      <c r="A102" s="101"/>
      <c r="B102" s="70" t="s">
        <v>61</v>
      </c>
      <c r="C102" s="71" t="s">
        <v>2</v>
      </c>
      <c r="D102" s="113"/>
      <c r="E102" s="114"/>
      <c r="F102" s="115"/>
      <c r="G102" s="117"/>
      <c r="H102" s="118"/>
      <c r="I102" s="118"/>
      <c r="J102" s="119"/>
      <c r="K102" s="119"/>
      <c r="L102" s="119"/>
      <c r="M102" s="116"/>
      <c r="N102" s="119"/>
      <c r="O102" s="119"/>
      <c r="P102" s="119"/>
      <c r="Q102" s="119"/>
      <c r="R102" s="119"/>
      <c r="S102" s="119"/>
      <c r="T102" s="119"/>
      <c r="U102" s="174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80"/>
    </row>
    <row r="103" spans="1:31" ht="19.149999999999999" customHeight="1">
      <c r="A103" s="101"/>
      <c r="B103" s="34" t="s">
        <v>174</v>
      </c>
      <c r="C103" s="35" t="s">
        <v>66</v>
      </c>
      <c r="D103" s="9"/>
      <c r="E103" s="10">
        <v>42122</v>
      </c>
      <c r="F103" s="11">
        <v>42123</v>
      </c>
      <c r="G103" s="12"/>
      <c r="H103" s="13"/>
      <c r="I103" s="13"/>
      <c r="J103" s="14">
        <f>E103+35</f>
        <v>42157</v>
      </c>
      <c r="K103" s="14">
        <f>E103+37</f>
        <v>42159</v>
      </c>
      <c r="L103" s="14"/>
      <c r="M103" s="14">
        <f>E103+27</f>
        <v>42149</v>
      </c>
      <c r="N103" s="14"/>
      <c r="O103" s="14"/>
      <c r="P103" s="14"/>
      <c r="Q103" s="14"/>
      <c r="R103" s="14"/>
      <c r="S103" s="14"/>
      <c r="T103" s="14"/>
      <c r="U103" s="175"/>
      <c r="V103" s="14"/>
      <c r="W103" s="14"/>
      <c r="X103" s="14"/>
      <c r="Y103" s="14">
        <f>E103+35</f>
        <v>42157</v>
      </c>
      <c r="Z103" s="14"/>
      <c r="AA103" s="14">
        <f>E103+26</f>
        <v>42148</v>
      </c>
      <c r="AB103" s="14">
        <f>E103+39</f>
        <v>42161</v>
      </c>
      <c r="AC103" s="14"/>
      <c r="AD103" s="14">
        <f>E103+15</f>
        <v>42137</v>
      </c>
      <c r="AE103" s="181"/>
    </row>
    <row r="104" spans="1:31" ht="19.149999999999999" customHeight="1">
      <c r="A104" s="101"/>
      <c r="B104" s="186" t="s">
        <v>107</v>
      </c>
      <c r="C104" s="191" t="s">
        <v>77</v>
      </c>
      <c r="D104" s="120"/>
      <c r="E104" s="121">
        <v>42118</v>
      </c>
      <c r="F104" s="122">
        <v>42119</v>
      </c>
      <c r="G104" s="123">
        <f>F104+25</f>
        <v>42144</v>
      </c>
      <c r="H104" s="124">
        <f>F104+31</f>
        <v>42150</v>
      </c>
      <c r="I104" s="124">
        <f>F104+38</f>
        <v>42157</v>
      </c>
      <c r="J104" s="124">
        <f>F104+36</f>
        <v>42155</v>
      </c>
      <c r="K104" s="125"/>
      <c r="L104" s="125">
        <f>F104+42</f>
        <v>42161</v>
      </c>
      <c r="M104" s="125">
        <f>F104+31</f>
        <v>42150</v>
      </c>
      <c r="N104" s="125">
        <f>F104+31</f>
        <v>42150</v>
      </c>
      <c r="O104" s="125">
        <f>F104+29</f>
        <v>42148</v>
      </c>
      <c r="P104" s="125">
        <f>F104+34</f>
        <v>42153</v>
      </c>
      <c r="Q104" s="125">
        <f>F104+38</f>
        <v>42157</v>
      </c>
      <c r="R104" s="125"/>
      <c r="S104" s="125"/>
      <c r="T104" s="125"/>
      <c r="U104" s="176">
        <f>F104+45</f>
        <v>42164</v>
      </c>
      <c r="V104" s="125">
        <f>F104+42</f>
        <v>42161</v>
      </c>
      <c r="W104" s="125">
        <f>F104+42</f>
        <v>42161</v>
      </c>
      <c r="X104" s="125"/>
      <c r="Y104" s="125"/>
      <c r="Z104" s="125"/>
      <c r="AA104" s="125"/>
      <c r="AB104" s="125"/>
      <c r="AC104" s="125"/>
      <c r="AD104" s="125"/>
      <c r="AE104" s="182"/>
    </row>
    <row r="105" spans="1:31" ht="19.149999999999999" customHeight="1">
      <c r="A105" s="101"/>
      <c r="B105" s="187"/>
      <c r="C105" s="192"/>
      <c r="D105" s="127"/>
      <c r="E105" s="107"/>
      <c r="F105" s="108"/>
      <c r="G105" s="109"/>
      <c r="H105" s="110"/>
      <c r="I105" s="110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77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83"/>
    </row>
    <row r="106" spans="1:31" ht="19.149999999999999" customHeight="1">
      <c r="A106" s="101"/>
      <c r="B106" s="188"/>
      <c r="C106" s="193"/>
      <c r="D106" s="129"/>
      <c r="E106" s="130"/>
      <c r="F106" s="131"/>
      <c r="G106" s="132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78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84"/>
    </row>
    <row r="107" spans="1:31" ht="19.149999999999999" customHeight="1" thickBot="1">
      <c r="A107" s="102"/>
      <c r="B107" s="189" t="s">
        <v>106</v>
      </c>
      <c r="C107" s="194" t="s">
        <v>9</v>
      </c>
      <c r="D107" s="144"/>
      <c r="E107" s="145">
        <v>42130</v>
      </c>
      <c r="F107" s="146">
        <v>42131</v>
      </c>
      <c r="G107" s="147">
        <f>F107+23</f>
        <v>42154</v>
      </c>
      <c r="H107" s="148">
        <f>F107+28</f>
        <v>42159</v>
      </c>
      <c r="I107" s="148"/>
      <c r="J107" s="148"/>
      <c r="K107" s="148"/>
      <c r="L107" s="148">
        <f>F107+32</f>
        <v>42163</v>
      </c>
      <c r="M107" s="148">
        <f>F107+27</f>
        <v>42158</v>
      </c>
      <c r="N107" s="148">
        <f>F107+28</f>
        <v>42159</v>
      </c>
      <c r="O107" s="148">
        <f>F107+27</f>
        <v>42158</v>
      </c>
      <c r="P107" s="148">
        <f>F107+34</f>
        <v>42165</v>
      </c>
      <c r="Q107" s="148">
        <f>F107+38</f>
        <v>42169</v>
      </c>
      <c r="R107" s="148">
        <f>F107+34</f>
        <v>42165</v>
      </c>
      <c r="S107" s="148">
        <f>F107+34</f>
        <v>42165</v>
      </c>
      <c r="T107" s="148"/>
      <c r="U107" s="179">
        <f>F107+27</f>
        <v>42158</v>
      </c>
      <c r="V107" s="148"/>
      <c r="W107" s="148">
        <f>F107+30</f>
        <v>42161</v>
      </c>
      <c r="X107" s="148">
        <f>F107+34</f>
        <v>42165</v>
      </c>
      <c r="Y107" s="148"/>
      <c r="Z107" s="148">
        <f>F107+35</f>
        <v>42166</v>
      </c>
      <c r="AA107" s="148"/>
      <c r="AB107" s="148"/>
      <c r="AC107" s="148"/>
      <c r="AD107" s="148"/>
      <c r="AE107" s="185"/>
    </row>
    <row r="108" spans="1:31" ht="19.149999999999999" customHeight="1">
      <c r="A108" s="101" t="s">
        <v>173</v>
      </c>
      <c r="B108" s="64" t="s">
        <v>89</v>
      </c>
      <c r="C108" s="190" t="s">
        <v>2</v>
      </c>
      <c r="D108" s="136"/>
      <c r="E108" s="137">
        <v>42128</v>
      </c>
      <c r="F108" s="138">
        <v>42129</v>
      </c>
      <c r="G108" s="220">
        <f>F108+27</f>
        <v>42156</v>
      </c>
      <c r="H108" s="220">
        <f>F108+32</f>
        <v>42161</v>
      </c>
      <c r="I108" s="140"/>
      <c r="J108" s="141"/>
      <c r="K108" s="141"/>
      <c r="L108" s="141"/>
      <c r="M108" s="141">
        <f>F108+28</f>
        <v>42157</v>
      </c>
      <c r="N108" s="141">
        <f>F108+35</f>
        <v>42164</v>
      </c>
      <c r="O108" s="141">
        <f>F108+31</f>
        <v>42160</v>
      </c>
      <c r="P108" s="219">
        <f>F108+39</f>
        <v>42168</v>
      </c>
      <c r="Q108" s="142">
        <f>F108+42</f>
        <v>42171</v>
      </c>
      <c r="R108" s="141">
        <f>F108+42</f>
        <v>42171</v>
      </c>
      <c r="S108" s="141">
        <f>F108+43</f>
        <v>42172</v>
      </c>
      <c r="T108" s="141"/>
      <c r="U108" s="173">
        <f>F108+42</f>
        <v>42171</v>
      </c>
      <c r="V108" s="142">
        <f>F108+39</f>
        <v>42168</v>
      </c>
      <c r="W108" s="141">
        <f>F108+36</f>
        <v>42165</v>
      </c>
      <c r="X108" s="141"/>
      <c r="Y108" s="141"/>
      <c r="Z108" s="141"/>
      <c r="AA108" s="141"/>
      <c r="AB108" s="141"/>
      <c r="AC108" s="141">
        <f>E108+33</f>
        <v>42161</v>
      </c>
      <c r="AD108" s="141"/>
      <c r="AE108" s="221">
        <f>E108+9</f>
        <v>42137</v>
      </c>
    </row>
    <row r="109" spans="1:31" ht="19.149999999999999" customHeight="1">
      <c r="A109" s="101"/>
      <c r="B109" s="70" t="s">
        <v>61</v>
      </c>
      <c r="C109" s="71" t="s">
        <v>2</v>
      </c>
      <c r="D109" s="113"/>
      <c r="E109" s="114"/>
      <c r="F109" s="115"/>
      <c r="G109" s="117"/>
      <c r="H109" s="118"/>
      <c r="I109" s="118"/>
      <c r="J109" s="119"/>
      <c r="K109" s="119"/>
      <c r="L109" s="119"/>
      <c r="M109" s="116"/>
      <c r="N109" s="119"/>
      <c r="O109" s="119"/>
      <c r="P109" s="119"/>
      <c r="Q109" s="119"/>
      <c r="R109" s="119"/>
      <c r="S109" s="119"/>
      <c r="T109" s="119"/>
      <c r="U109" s="174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80"/>
    </row>
    <row r="110" spans="1:31" ht="19.149999999999999" customHeight="1">
      <c r="A110" s="101"/>
      <c r="B110" s="34" t="s">
        <v>155</v>
      </c>
      <c r="C110" s="35" t="s">
        <v>66</v>
      </c>
      <c r="D110" s="9"/>
      <c r="E110" s="10">
        <v>42131</v>
      </c>
      <c r="F110" s="11">
        <v>42132</v>
      </c>
      <c r="G110" s="12"/>
      <c r="H110" s="13"/>
      <c r="I110" s="13"/>
      <c r="J110" s="14">
        <f>E110+35</f>
        <v>42166</v>
      </c>
      <c r="K110" s="14">
        <f>E110+37</f>
        <v>42168</v>
      </c>
      <c r="L110" s="14"/>
      <c r="M110" s="14">
        <f>E110+27</f>
        <v>42158</v>
      </c>
      <c r="N110" s="14"/>
      <c r="O110" s="14"/>
      <c r="P110" s="14"/>
      <c r="Q110" s="14"/>
      <c r="R110" s="14"/>
      <c r="S110" s="14"/>
      <c r="T110" s="14"/>
      <c r="U110" s="175"/>
      <c r="V110" s="14"/>
      <c r="W110" s="14"/>
      <c r="X110" s="14"/>
      <c r="Y110" s="14">
        <f>E110+35</f>
        <v>42166</v>
      </c>
      <c r="Z110" s="14"/>
      <c r="AA110" s="14">
        <f>E110+26</f>
        <v>42157</v>
      </c>
      <c r="AB110" s="14">
        <f>E110+39</f>
        <v>42170</v>
      </c>
      <c r="AC110" s="14"/>
      <c r="AD110" s="14">
        <f>E110+15</f>
        <v>42146</v>
      </c>
      <c r="AE110" s="181"/>
    </row>
    <row r="111" spans="1:31" ht="19.149999999999999" customHeight="1">
      <c r="A111" s="101"/>
      <c r="B111" s="186" t="s">
        <v>108</v>
      </c>
      <c r="C111" s="191" t="s">
        <v>77</v>
      </c>
      <c r="D111" s="120"/>
      <c r="E111" s="121">
        <v>42125</v>
      </c>
      <c r="F111" s="122">
        <v>42126</v>
      </c>
      <c r="G111" s="123">
        <f>F111+25</f>
        <v>42151</v>
      </c>
      <c r="H111" s="124">
        <f>F111+31</f>
        <v>42157</v>
      </c>
      <c r="I111" s="124">
        <f>F111+38</f>
        <v>42164</v>
      </c>
      <c r="J111" s="124">
        <f>F111+36</f>
        <v>42162</v>
      </c>
      <c r="K111" s="125"/>
      <c r="L111" s="125">
        <f>F111+42</f>
        <v>42168</v>
      </c>
      <c r="M111" s="125">
        <f>F111+31</f>
        <v>42157</v>
      </c>
      <c r="N111" s="125">
        <f>F111+31</f>
        <v>42157</v>
      </c>
      <c r="O111" s="125">
        <f>F111+29</f>
        <v>42155</v>
      </c>
      <c r="P111" s="125">
        <f>F111+34</f>
        <v>42160</v>
      </c>
      <c r="Q111" s="125">
        <f>F111+38</f>
        <v>42164</v>
      </c>
      <c r="R111" s="125"/>
      <c r="S111" s="125"/>
      <c r="T111" s="125"/>
      <c r="U111" s="176">
        <f>F111+45</f>
        <v>42171</v>
      </c>
      <c r="V111" s="125">
        <f>F111+42</f>
        <v>42168</v>
      </c>
      <c r="W111" s="125">
        <f>F111+42</f>
        <v>42168</v>
      </c>
      <c r="X111" s="125"/>
      <c r="Y111" s="125"/>
      <c r="Z111" s="125"/>
      <c r="AA111" s="125"/>
      <c r="AB111" s="125"/>
      <c r="AC111" s="125"/>
      <c r="AD111" s="125"/>
      <c r="AE111" s="182"/>
    </row>
    <row r="112" spans="1:31" ht="19.149999999999999" customHeight="1">
      <c r="A112" s="101"/>
      <c r="B112" s="187"/>
      <c r="C112" s="192"/>
      <c r="D112" s="127"/>
      <c r="E112" s="107"/>
      <c r="F112" s="108"/>
      <c r="G112" s="109"/>
      <c r="H112" s="110"/>
      <c r="I112" s="110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77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83"/>
    </row>
    <row r="113" spans="1:31" ht="19.149999999999999" customHeight="1">
      <c r="A113" s="101"/>
      <c r="B113" s="188"/>
      <c r="C113" s="193"/>
      <c r="D113" s="129"/>
      <c r="E113" s="130"/>
      <c r="F113" s="131"/>
      <c r="G113" s="132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78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84"/>
    </row>
    <row r="114" spans="1:31" ht="19.149999999999999" customHeight="1" thickBot="1">
      <c r="A114" s="102"/>
      <c r="B114" s="189" t="s">
        <v>93</v>
      </c>
      <c r="C114" s="194" t="s">
        <v>9</v>
      </c>
      <c r="D114" s="144"/>
      <c r="E114" s="145">
        <v>42137</v>
      </c>
      <c r="F114" s="146">
        <v>42138</v>
      </c>
      <c r="G114" s="147">
        <f>F114+23</f>
        <v>42161</v>
      </c>
      <c r="H114" s="148">
        <f>F114+28</f>
        <v>42166</v>
      </c>
      <c r="I114" s="148"/>
      <c r="J114" s="148"/>
      <c r="K114" s="148"/>
      <c r="L114" s="148">
        <f>F114+32</f>
        <v>42170</v>
      </c>
      <c r="M114" s="148">
        <f>F114+27</f>
        <v>42165</v>
      </c>
      <c r="N114" s="148">
        <f>F114+28</f>
        <v>42166</v>
      </c>
      <c r="O114" s="148">
        <f>F114+27</f>
        <v>42165</v>
      </c>
      <c r="P114" s="148">
        <f>F114+34</f>
        <v>42172</v>
      </c>
      <c r="Q114" s="148">
        <f>F114+38</f>
        <v>42176</v>
      </c>
      <c r="R114" s="148">
        <f>F114+34</f>
        <v>42172</v>
      </c>
      <c r="S114" s="148">
        <f>F114+34</f>
        <v>42172</v>
      </c>
      <c r="T114" s="148"/>
      <c r="U114" s="179">
        <f>F114+27</f>
        <v>42165</v>
      </c>
      <c r="V114" s="148"/>
      <c r="W114" s="148">
        <f>F114+30</f>
        <v>42168</v>
      </c>
      <c r="X114" s="148">
        <f>F114+34</f>
        <v>42172</v>
      </c>
      <c r="Y114" s="148"/>
      <c r="Z114" s="148">
        <f>F114+35</f>
        <v>42173</v>
      </c>
      <c r="AA114" s="148"/>
      <c r="AB114" s="148"/>
      <c r="AC114" s="148"/>
      <c r="AD114" s="148"/>
      <c r="AE114" s="185"/>
    </row>
  </sheetData>
  <phoneticPr fontId="1" type="noConversion"/>
  <pageMargins left="0" right="0" top="0" bottom="0" header="0" footer="0"/>
  <pageSetup paperSize="9" scale="5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30"/>
  <sheetViews>
    <sheetView workbookViewId="0">
      <pane xSplit="1" ySplit="2" topLeftCell="B117" activePane="bottomRight" state="frozen"/>
      <selection pane="topRight" activeCell="B1" sqref="B1"/>
      <selection pane="bottomLeft" activeCell="A3" sqref="A3"/>
      <selection pane="bottomRight" activeCell="B128" sqref="B128"/>
    </sheetView>
  </sheetViews>
  <sheetFormatPr baseColWidth="10" defaultRowHeight="12.75"/>
  <cols>
    <col min="1" max="1" width="5.140625" style="1" customWidth="1"/>
    <col min="2" max="2" width="16.140625" style="1" customWidth="1"/>
    <col min="3" max="3" width="3.28515625" style="2" customWidth="1"/>
    <col min="4" max="4" width="4" style="2" customWidth="1"/>
    <col min="5" max="5" width="6.42578125" style="3" customWidth="1"/>
    <col min="6" max="8" width="7.28515625" style="4" customWidth="1"/>
    <col min="9" max="24" width="8.7109375" customWidth="1"/>
    <col min="25" max="25" width="4.85546875" customWidth="1"/>
  </cols>
  <sheetData>
    <row r="1" spans="1:25" ht="15" thickBot="1">
      <c r="A1" s="6"/>
      <c r="B1" s="150" t="s">
        <v>47</v>
      </c>
      <c r="C1" s="95"/>
      <c r="D1" s="95"/>
      <c r="E1" s="96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5"/>
      <c r="T1" s="95"/>
      <c r="U1" s="95"/>
      <c r="V1" s="230">
        <f ca="1">TODAY()</f>
        <v>42121</v>
      </c>
      <c r="W1" s="230"/>
      <c r="X1" s="230"/>
      <c r="Y1" s="5"/>
    </row>
    <row r="2" spans="1:25" ht="105.75">
      <c r="A2" s="204" t="s">
        <v>13</v>
      </c>
      <c r="B2" s="212" t="s">
        <v>0</v>
      </c>
      <c r="C2" s="205" t="s">
        <v>1</v>
      </c>
      <c r="D2" s="206" t="s">
        <v>23</v>
      </c>
      <c r="E2" s="207" t="s">
        <v>15</v>
      </c>
      <c r="F2" s="208" t="s">
        <v>16</v>
      </c>
      <c r="G2" s="209" t="s">
        <v>111</v>
      </c>
      <c r="H2" s="209" t="s">
        <v>112</v>
      </c>
      <c r="I2" s="229" t="s">
        <v>22</v>
      </c>
      <c r="J2" s="209" t="s">
        <v>34</v>
      </c>
      <c r="K2" s="209" t="s">
        <v>35</v>
      </c>
      <c r="L2" s="209" t="s">
        <v>21</v>
      </c>
      <c r="M2" s="209" t="s">
        <v>20</v>
      </c>
      <c r="N2" s="209" t="s">
        <v>19</v>
      </c>
      <c r="O2" s="209" t="s">
        <v>69</v>
      </c>
      <c r="P2" s="209" t="s">
        <v>18</v>
      </c>
      <c r="Q2" s="209" t="s">
        <v>26</v>
      </c>
      <c r="R2" s="209" t="s">
        <v>70</v>
      </c>
      <c r="S2" s="210" t="s">
        <v>29</v>
      </c>
      <c r="T2" s="210" t="s">
        <v>25</v>
      </c>
      <c r="U2" s="210"/>
      <c r="V2" s="210" t="s">
        <v>36</v>
      </c>
      <c r="W2" s="210" t="s">
        <v>28</v>
      </c>
      <c r="X2" s="211" t="s">
        <v>46</v>
      </c>
      <c r="Y2" s="149"/>
    </row>
    <row r="3" spans="1:25">
      <c r="A3" s="101" t="s">
        <v>115</v>
      </c>
      <c r="B3" s="134" t="s">
        <v>59</v>
      </c>
      <c r="C3" s="135" t="s">
        <v>2</v>
      </c>
      <c r="D3" s="135"/>
      <c r="E3" s="65"/>
      <c r="F3" s="66"/>
      <c r="G3" s="222"/>
      <c r="H3" s="222"/>
      <c r="I3" s="139"/>
      <c r="J3" s="140"/>
      <c r="K3" s="140"/>
      <c r="L3" s="141"/>
      <c r="M3" s="141"/>
      <c r="N3" s="141"/>
      <c r="O3" s="141"/>
      <c r="P3" s="141"/>
      <c r="Q3" s="141"/>
      <c r="R3" s="141"/>
      <c r="S3" s="141"/>
      <c r="T3" s="141"/>
      <c r="U3" s="143"/>
      <c r="V3" s="143"/>
      <c r="W3" s="143"/>
      <c r="X3" s="143"/>
    </row>
    <row r="4" spans="1:25">
      <c r="A4" s="101"/>
      <c r="B4" s="105" t="s">
        <v>118</v>
      </c>
      <c r="C4" s="151" t="s">
        <v>27</v>
      </c>
      <c r="D4" s="152"/>
      <c r="E4" s="213">
        <v>42021</v>
      </c>
      <c r="F4" s="218">
        <v>42022</v>
      </c>
      <c r="G4" s="223"/>
      <c r="H4" s="223"/>
      <c r="I4" s="123">
        <f>E4+11</f>
        <v>42032</v>
      </c>
      <c r="J4" s="123">
        <f>E4+21</f>
        <v>42042</v>
      </c>
      <c r="K4" s="123">
        <f>E4+27</f>
        <v>42048</v>
      </c>
      <c r="L4" s="125">
        <f>E4+25</f>
        <v>42046</v>
      </c>
      <c r="M4" s="125">
        <f>E4+27</f>
        <v>42048</v>
      </c>
      <c r="N4" s="125">
        <f>E4+25</f>
        <v>42046</v>
      </c>
      <c r="O4" s="125"/>
      <c r="P4" s="125"/>
      <c r="Q4" s="125">
        <f>E4+26</f>
        <v>42047</v>
      </c>
      <c r="R4" s="125">
        <f>E4+28</f>
        <v>42049</v>
      </c>
      <c r="S4" s="125">
        <f>E4+23</f>
        <v>42044</v>
      </c>
      <c r="T4" s="125"/>
      <c r="U4" s="126"/>
      <c r="V4" s="126"/>
      <c r="W4" s="126"/>
      <c r="X4" s="126"/>
    </row>
    <row r="5" spans="1:25">
      <c r="A5" s="101"/>
      <c r="B5" s="7" t="s">
        <v>61</v>
      </c>
      <c r="C5" s="8" t="s">
        <v>32</v>
      </c>
      <c r="D5" s="9"/>
      <c r="E5" s="37"/>
      <c r="F5" s="39"/>
      <c r="G5" s="224"/>
      <c r="H5" s="224"/>
      <c r="I5" s="12"/>
      <c r="J5" s="13"/>
      <c r="K5" s="13"/>
      <c r="L5" s="14"/>
      <c r="M5" s="14"/>
      <c r="N5" s="14"/>
      <c r="O5" s="14"/>
      <c r="P5" s="14"/>
      <c r="Q5" s="14"/>
      <c r="R5" s="14"/>
      <c r="S5" s="14"/>
      <c r="T5" s="14"/>
      <c r="U5" s="15"/>
      <c r="V5" s="15"/>
      <c r="W5" s="15"/>
      <c r="X5" s="15"/>
    </row>
    <row r="6" spans="1:25">
      <c r="A6" s="101"/>
      <c r="B6" s="104" t="s">
        <v>117</v>
      </c>
      <c r="C6" s="106" t="s">
        <v>17</v>
      </c>
      <c r="D6" s="127"/>
      <c r="E6" s="214">
        <v>42023</v>
      </c>
      <c r="F6" s="215">
        <v>42024</v>
      </c>
      <c r="G6" s="225"/>
      <c r="H6" s="225"/>
      <c r="I6" s="109">
        <f>E6+10</f>
        <v>42033</v>
      </c>
      <c r="J6" s="109">
        <f>E6+20</f>
        <v>42043</v>
      </c>
      <c r="K6" s="109">
        <f>E6+26</f>
        <v>42049</v>
      </c>
      <c r="L6" s="111">
        <f>E6+26</f>
        <v>42049</v>
      </c>
      <c r="M6" s="111">
        <f>E6+26</f>
        <v>42049</v>
      </c>
      <c r="N6" s="111">
        <f>E6+26</f>
        <v>42049</v>
      </c>
      <c r="O6" s="111">
        <f>E6+16</f>
        <v>42039</v>
      </c>
      <c r="P6" s="111">
        <f>E6+27</f>
        <v>42050</v>
      </c>
      <c r="Q6" s="111">
        <f>E6+26</f>
        <v>42049</v>
      </c>
      <c r="R6" s="111">
        <f>E6+26</f>
        <v>42049</v>
      </c>
      <c r="S6" s="111">
        <f>E6+24</f>
        <v>42047</v>
      </c>
      <c r="T6" s="111">
        <f>E6+19</f>
        <v>42042</v>
      </c>
      <c r="U6" s="112" t="s">
        <v>61</v>
      </c>
      <c r="V6" s="112"/>
      <c r="W6" s="112"/>
      <c r="X6" s="112" t="s">
        <v>61</v>
      </c>
    </row>
    <row r="7" spans="1:25">
      <c r="A7" s="101"/>
      <c r="B7" s="128"/>
      <c r="C7" s="153"/>
      <c r="D7" s="129"/>
      <c r="E7" s="130"/>
      <c r="F7" s="131"/>
      <c r="G7" s="226"/>
      <c r="H7" s="226"/>
      <c r="I7" s="154"/>
      <c r="J7" s="155"/>
      <c r="K7" s="155"/>
      <c r="L7" s="156"/>
      <c r="M7" s="156"/>
      <c r="N7" s="156"/>
      <c r="O7" s="156"/>
      <c r="P7" s="156"/>
      <c r="Q7" s="156"/>
      <c r="R7" s="156"/>
      <c r="S7" s="156"/>
      <c r="T7" s="156"/>
      <c r="U7" s="157"/>
      <c r="V7" s="157"/>
      <c r="W7" s="157"/>
      <c r="X7" s="157"/>
    </row>
    <row r="8" spans="1:25">
      <c r="A8" s="101"/>
      <c r="B8" s="104" t="s">
        <v>135</v>
      </c>
      <c r="C8" s="106" t="s">
        <v>17</v>
      </c>
      <c r="D8" s="127"/>
      <c r="E8" s="214">
        <v>42020</v>
      </c>
      <c r="F8" s="215">
        <v>42021</v>
      </c>
      <c r="G8" s="109">
        <f>E8+10</f>
        <v>42030</v>
      </c>
      <c r="H8" s="183">
        <f>E8+13</f>
        <v>42033</v>
      </c>
      <c r="I8" s="109"/>
      <c r="J8" s="109"/>
      <c r="K8" s="109"/>
      <c r="L8" s="111"/>
      <c r="M8" s="111"/>
      <c r="N8" s="111"/>
      <c r="O8" s="111"/>
      <c r="P8" s="111"/>
      <c r="Q8" s="111"/>
      <c r="R8" s="111"/>
      <c r="S8" s="111"/>
      <c r="T8" s="111"/>
      <c r="U8" s="112"/>
      <c r="V8" s="112"/>
      <c r="W8" s="112"/>
      <c r="X8" s="112" t="s">
        <v>61</v>
      </c>
    </row>
    <row r="9" spans="1:25" ht="13.5" thickBot="1">
      <c r="A9" s="101"/>
      <c r="B9" s="158"/>
      <c r="C9" s="159"/>
      <c r="D9" s="160"/>
      <c r="E9" s="161"/>
      <c r="F9" s="162"/>
      <c r="G9" s="227"/>
      <c r="H9" s="227"/>
      <c r="I9" s="163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5"/>
      <c r="V9" s="165"/>
      <c r="W9" s="165"/>
      <c r="X9" s="165"/>
    </row>
    <row r="10" spans="1:25" ht="13.5" thickBot="1">
      <c r="A10" s="103"/>
      <c r="B10" s="189" t="s">
        <v>116</v>
      </c>
      <c r="C10" s="166" t="s">
        <v>9</v>
      </c>
      <c r="D10" s="167"/>
      <c r="E10" s="216">
        <v>42025</v>
      </c>
      <c r="F10" s="217">
        <v>42026</v>
      </c>
      <c r="G10" s="228"/>
      <c r="H10" s="228"/>
      <c r="I10" s="168">
        <f>E10+12</f>
        <v>42037</v>
      </c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70"/>
      <c r="V10" s="170"/>
      <c r="W10" s="170"/>
      <c r="X10" s="170"/>
    </row>
    <row r="11" spans="1:25">
      <c r="A11" s="101" t="s">
        <v>121</v>
      </c>
      <c r="B11" s="134" t="s">
        <v>59</v>
      </c>
      <c r="C11" s="135" t="s">
        <v>2</v>
      </c>
      <c r="D11" s="135"/>
      <c r="E11" s="65"/>
      <c r="F11" s="66"/>
      <c r="G11" s="222"/>
      <c r="H11" s="222"/>
      <c r="I11" s="139"/>
      <c r="J11" s="140"/>
      <c r="K11" s="140"/>
      <c r="L11" s="141"/>
      <c r="M11" s="141"/>
      <c r="N11" s="141"/>
      <c r="O11" s="141"/>
      <c r="P11" s="141"/>
      <c r="Q11" s="141"/>
      <c r="R11" s="141"/>
      <c r="S11" s="141"/>
      <c r="T11" s="141"/>
      <c r="U11" s="143"/>
      <c r="V11" s="143"/>
      <c r="W11" s="143"/>
      <c r="X11" s="143"/>
    </row>
    <row r="12" spans="1:25">
      <c r="A12" s="101"/>
      <c r="B12" s="105" t="s">
        <v>100</v>
      </c>
      <c r="C12" s="151" t="s">
        <v>27</v>
      </c>
      <c r="D12" s="152"/>
      <c r="E12" s="213">
        <v>42027</v>
      </c>
      <c r="F12" s="218">
        <v>42029</v>
      </c>
      <c r="G12" s="223"/>
      <c r="H12" s="223"/>
      <c r="I12" s="123">
        <f>E12+11</f>
        <v>42038</v>
      </c>
      <c r="J12" s="123">
        <f>E12+21</f>
        <v>42048</v>
      </c>
      <c r="K12" s="123">
        <f>E12+27</f>
        <v>42054</v>
      </c>
      <c r="L12" s="125">
        <f>E12+25</f>
        <v>42052</v>
      </c>
      <c r="M12" s="125">
        <f>E12+27</f>
        <v>42054</v>
      </c>
      <c r="N12" s="125">
        <f>E12+25</f>
        <v>42052</v>
      </c>
      <c r="O12" s="125"/>
      <c r="P12" s="125"/>
      <c r="Q12" s="125">
        <f>E12+26</f>
        <v>42053</v>
      </c>
      <c r="R12" s="125">
        <f>E12+28</f>
        <v>42055</v>
      </c>
      <c r="S12" s="125">
        <f>E12+23</f>
        <v>42050</v>
      </c>
      <c r="T12" s="125"/>
      <c r="U12" s="126"/>
      <c r="V12" s="126"/>
      <c r="W12" s="126"/>
      <c r="X12" s="126"/>
    </row>
    <row r="13" spans="1:25">
      <c r="A13" s="101"/>
      <c r="B13" s="7" t="s">
        <v>61</v>
      </c>
      <c r="C13" s="8" t="s">
        <v>32</v>
      </c>
      <c r="D13" s="9"/>
      <c r="E13" s="37"/>
      <c r="F13" s="39"/>
      <c r="G13" s="224"/>
      <c r="H13" s="224"/>
      <c r="I13" s="12"/>
      <c r="J13" s="13"/>
      <c r="K13" s="13"/>
      <c r="L13" s="14"/>
      <c r="M13" s="14"/>
      <c r="N13" s="14"/>
      <c r="O13" s="14"/>
      <c r="P13" s="14"/>
      <c r="Q13" s="14"/>
      <c r="R13" s="14"/>
      <c r="S13" s="14"/>
      <c r="T13" s="14"/>
      <c r="U13" s="15"/>
      <c r="V13" s="15"/>
      <c r="W13" s="15"/>
      <c r="X13" s="15"/>
    </row>
    <row r="14" spans="1:25">
      <c r="A14" s="101"/>
      <c r="B14" s="104" t="s">
        <v>94</v>
      </c>
      <c r="C14" s="106" t="s">
        <v>17</v>
      </c>
      <c r="D14" s="127"/>
      <c r="E14" s="214">
        <v>42030</v>
      </c>
      <c r="F14" s="215">
        <v>42031</v>
      </c>
      <c r="G14" s="225"/>
      <c r="H14" s="225"/>
      <c r="I14" s="109">
        <f>E14+10</f>
        <v>42040</v>
      </c>
      <c r="J14" s="109">
        <f>E14+20</f>
        <v>42050</v>
      </c>
      <c r="K14" s="109">
        <f>E14+26</f>
        <v>42056</v>
      </c>
      <c r="L14" s="111">
        <f>E14+26</f>
        <v>42056</v>
      </c>
      <c r="M14" s="111">
        <f>E14+26</f>
        <v>42056</v>
      </c>
      <c r="N14" s="111">
        <f>E14+26</f>
        <v>42056</v>
      </c>
      <c r="O14" s="111">
        <f>E14+16</f>
        <v>42046</v>
      </c>
      <c r="P14" s="111">
        <f>E14+27</f>
        <v>42057</v>
      </c>
      <c r="Q14" s="111">
        <f>E14+26</f>
        <v>42056</v>
      </c>
      <c r="R14" s="111">
        <f>E14+26</f>
        <v>42056</v>
      </c>
      <c r="S14" s="111">
        <f>E14+24</f>
        <v>42054</v>
      </c>
      <c r="T14" s="111">
        <f>E14+19</f>
        <v>42049</v>
      </c>
      <c r="U14" s="112" t="s">
        <v>61</v>
      </c>
      <c r="V14" s="112"/>
      <c r="W14" s="112"/>
      <c r="X14" s="112" t="s">
        <v>61</v>
      </c>
    </row>
    <row r="15" spans="1:25">
      <c r="A15" s="101"/>
      <c r="B15" s="128"/>
      <c r="C15" s="153"/>
      <c r="D15" s="129"/>
      <c r="E15" s="130"/>
      <c r="F15" s="131"/>
      <c r="G15" s="226"/>
      <c r="H15" s="226"/>
      <c r="I15" s="154"/>
      <c r="J15" s="155"/>
      <c r="K15" s="155"/>
      <c r="L15" s="156"/>
      <c r="M15" s="156"/>
      <c r="N15" s="156"/>
      <c r="O15" s="156"/>
      <c r="P15" s="156"/>
      <c r="Q15" s="156"/>
      <c r="R15" s="156"/>
      <c r="S15" s="156"/>
      <c r="T15" s="156"/>
      <c r="U15" s="157"/>
      <c r="V15" s="157"/>
      <c r="W15" s="157"/>
      <c r="X15" s="157"/>
    </row>
    <row r="16" spans="1:25">
      <c r="A16" s="101"/>
      <c r="B16" s="104" t="s">
        <v>113</v>
      </c>
      <c r="C16" s="106" t="s">
        <v>17</v>
      </c>
      <c r="D16" s="127"/>
      <c r="E16" s="214">
        <v>42027</v>
      </c>
      <c r="F16" s="215">
        <v>42028</v>
      </c>
      <c r="G16" s="109">
        <f>E16+10</f>
        <v>42037</v>
      </c>
      <c r="H16" s="183">
        <f>E16+13</f>
        <v>42040</v>
      </c>
      <c r="I16" s="109"/>
      <c r="J16" s="109"/>
      <c r="K16" s="109"/>
      <c r="L16" s="111"/>
      <c r="M16" s="111"/>
      <c r="N16" s="111"/>
      <c r="O16" s="111"/>
      <c r="P16" s="111"/>
      <c r="Q16" s="111"/>
      <c r="R16" s="111"/>
      <c r="S16" s="111"/>
      <c r="T16" s="111"/>
      <c r="U16" s="112"/>
      <c r="V16" s="112"/>
      <c r="W16" s="112"/>
      <c r="X16" s="112" t="s">
        <v>61</v>
      </c>
    </row>
    <row r="17" spans="1:24" ht="13.5" thickBot="1">
      <c r="A17" s="101"/>
      <c r="B17" s="158"/>
      <c r="C17" s="159"/>
      <c r="D17" s="160"/>
      <c r="E17" s="161"/>
      <c r="F17" s="162"/>
      <c r="G17" s="227"/>
      <c r="H17" s="227"/>
      <c r="I17" s="163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5"/>
      <c r="V17" s="165"/>
      <c r="W17" s="165"/>
      <c r="X17" s="165"/>
    </row>
    <row r="18" spans="1:24" ht="13.5" thickBot="1">
      <c r="A18" s="103"/>
      <c r="B18" s="189" t="s">
        <v>87</v>
      </c>
      <c r="C18" s="166" t="s">
        <v>9</v>
      </c>
      <c r="D18" s="167"/>
      <c r="E18" s="216">
        <v>42031</v>
      </c>
      <c r="F18" s="217">
        <v>42033</v>
      </c>
      <c r="G18" s="228"/>
      <c r="H18" s="228"/>
      <c r="I18" s="168">
        <f>E18+12</f>
        <v>42043</v>
      </c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70"/>
      <c r="V18" s="170"/>
      <c r="W18" s="170"/>
      <c r="X18" s="170"/>
    </row>
    <row r="19" spans="1:24">
      <c r="A19" s="101" t="s">
        <v>123</v>
      </c>
      <c r="B19" s="134" t="s">
        <v>59</v>
      </c>
      <c r="C19" s="135" t="s">
        <v>2</v>
      </c>
      <c r="D19" s="135"/>
      <c r="E19" s="65"/>
      <c r="F19" s="66"/>
      <c r="G19" s="222"/>
      <c r="H19" s="222"/>
      <c r="I19" s="139"/>
      <c r="J19" s="140"/>
      <c r="K19" s="140"/>
      <c r="L19" s="141"/>
      <c r="M19" s="141"/>
      <c r="N19" s="141"/>
      <c r="O19" s="141"/>
      <c r="P19" s="141"/>
      <c r="Q19" s="141"/>
      <c r="R19" s="141"/>
      <c r="S19" s="141"/>
      <c r="T19" s="141"/>
      <c r="U19" s="143"/>
      <c r="V19" s="143"/>
      <c r="W19" s="143"/>
      <c r="X19" s="143"/>
    </row>
    <row r="20" spans="1:24">
      <c r="A20" s="101"/>
      <c r="B20" s="105"/>
      <c r="C20" s="151" t="s">
        <v>27</v>
      </c>
      <c r="D20" s="152"/>
      <c r="E20" s="213"/>
      <c r="F20" s="218"/>
      <c r="G20" s="223"/>
      <c r="H20" s="223"/>
      <c r="I20" s="123"/>
      <c r="J20" s="123"/>
      <c r="K20" s="123"/>
      <c r="L20" s="125"/>
      <c r="M20" s="125"/>
      <c r="N20" s="125"/>
      <c r="O20" s="125"/>
      <c r="P20" s="125"/>
      <c r="Q20" s="125"/>
      <c r="R20" s="125"/>
      <c r="S20" s="125"/>
      <c r="T20" s="125"/>
      <c r="U20" s="126"/>
      <c r="V20" s="126"/>
      <c r="W20" s="126"/>
      <c r="X20" s="126"/>
    </row>
    <row r="21" spans="1:24">
      <c r="A21" s="101"/>
      <c r="B21" s="7" t="s">
        <v>61</v>
      </c>
      <c r="C21" s="8" t="s">
        <v>32</v>
      </c>
      <c r="D21" s="9"/>
      <c r="E21" s="37"/>
      <c r="F21" s="39"/>
      <c r="G21" s="224"/>
      <c r="H21" s="224"/>
      <c r="I21" s="12"/>
      <c r="J21" s="13"/>
      <c r="K21" s="13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5"/>
      <c r="W21" s="15"/>
      <c r="X21" s="15"/>
    </row>
    <row r="22" spans="1:24">
      <c r="A22" s="101"/>
      <c r="B22" s="104" t="s">
        <v>137</v>
      </c>
      <c r="C22" s="106" t="s">
        <v>17</v>
      </c>
      <c r="D22" s="127"/>
      <c r="E22" s="214">
        <v>42037</v>
      </c>
      <c r="F22" s="215">
        <v>42038</v>
      </c>
      <c r="G22" s="225"/>
      <c r="H22" s="225"/>
      <c r="I22" s="109">
        <f>E22+10</f>
        <v>42047</v>
      </c>
      <c r="J22" s="109">
        <f>E22+20</f>
        <v>42057</v>
      </c>
      <c r="K22" s="109">
        <f>E22+26</f>
        <v>42063</v>
      </c>
      <c r="L22" s="111">
        <f>E22+26</f>
        <v>42063</v>
      </c>
      <c r="M22" s="111">
        <f>E22+26</f>
        <v>42063</v>
      </c>
      <c r="N22" s="111">
        <f>E22+26</f>
        <v>42063</v>
      </c>
      <c r="O22" s="111">
        <f>E22+16</f>
        <v>42053</v>
      </c>
      <c r="P22" s="111">
        <f>E22+27</f>
        <v>42064</v>
      </c>
      <c r="Q22" s="111">
        <f>E22+26</f>
        <v>42063</v>
      </c>
      <c r="R22" s="111">
        <f>E22+26</f>
        <v>42063</v>
      </c>
      <c r="S22" s="111">
        <f>E22+24</f>
        <v>42061</v>
      </c>
      <c r="T22" s="111">
        <f>E22+19</f>
        <v>42056</v>
      </c>
      <c r="U22" s="112" t="s">
        <v>61</v>
      </c>
      <c r="V22" s="112"/>
      <c r="W22" s="112"/>
      <c r="X22" s="112" t="s">
        <v>61</v>
      </c>
    </row>
    <row r="23" spans="1:24">
      <c r="A23" s="101"/>
      <c r="B23" s="128"/>
      <c r="C23" s="153"/>
      <c r="D23" s="129"/>
      <c r="E23" s="130"/>
      <c r="F23" s="131"/>
      <c r="G23" s="226"/>
      <c r="H23" s="226"/>
      <c r="I23" s="154"/>
      <c r="J23" s="155"/>
      <c r="K23" s="155"/>
      <c r="L23" s="156"/>
      <c r="M23" s="156"/>
      <c r="N23" s="156"/>
      <c r="O23" s="156"/>
      <c r="P23" s="156"/>
      <c r="Q23" s="156"/>
      <c r="R23" s="156"/>
      <c r="S23" s="156"/>
      <c r="T23" s="156"/>
      <c r="U23" s="157"/>
      <c r="V23" s="157"/>
      <c r="W23" s="157"/>
      <c r="X23" s="157"/>
    </row>
    <row r="24" spans="1:24">
      <c r="A24" s="101"/>
      <c r="B24" s="104" t="s">
        <v>114</v>
      </c>
      <c r="C24" s="106" t="s">
        <v>17</v>
      </c>
      <c r="D24" s="127"/>
      <c r="E24" s="214">
        <v>42034</v>
      </c>
      <c r="F24" s="215">
        <v>42035</v>
      </c>
      <c r="G24" s="109">
        <f>E24+10</f>
        <v>42044</v>
      </c>
      <c r="H24" s="183">
        <f>E24+13</f>
        <v>42047</v>
      </c>
      <c r="I24" s="109"/>
      <c r="J24" s="109"/>
      <c r="K24" s="109"/>
      <c r="L24" s="111"/>
      <c r="M24" s="111"/>
      <c r="N24" s="111"/>
      <c r="O24" s="111"/>
      <c r="P24" s="111"/>
      <c r="Q24" s="111"/>
      <c r="R24" s="111"/>
      <c r="S24" s="111"/>
      <c r="T24" s="111"/>
      <c r="U24" s="112"/>
      <c r="V24" s="112"/>
      <c r="W24" s="112"/>
      <c r="X24" s="112" t="s">
        <v>61</v>
      </c>
    </row>
    <row r="25" spans="1:24" ht="13.5" thickBot="1">
      <c r="A25" s="101"/>
      <c r="B25" s="158"/>
      <c r="C25" s="159"/>
      <c r="D25" s="160"/>
      <c r="E25" s="161"/>
      <c r="F25" s="162"/>
      <c r="G25" s="227"/>
      <c r="H25" s="227"/>
      <c r="I25" s="163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5"/>
      <c r="V25" s="165"/>
      <c r="W25" s="165"/>
      <c r="X25" s="165"/>
    </row>
    <row r="26" spans="1:24" ht="13.5" thickBot="1">
      <c r="A26" s="103"/>
      <c r="B26" s="189" t="s">
        <v>130</v>
      </c>
      <c r="C26" s="166" t="s">
        <v>9</v>
      </c>
      <c r="D26" s="167"/>
      <c r="E26" s="216">
        <v>42038</v>
      </c>
      <c r="F26" s="217">
        <v>42040</v>
      </c>
      <c r="G26" s="228"/>
      <c r="H26" s="228"/>
      <c r="I26" s="168">
        <f>E26+12</f>
        <v>42050</v>
      </c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70"/>
      <c r="V26" s="170"/>
      <c r="W26" s="170"/>
      <c r="X26" s="170"/>
    </row>
    <row r="27" spans="1:24">
      <c r="A27" s="101" t="s">
        <v>124</v>
      </c>
      <c r="B27" s="134" t="s">
        <v>59</v>
      </c>
      <c r="C27" s="135" t="s">
        <v>2</v>
      </c>
      <c r="D27" s="135"/>
      <c r="E27" s="65"/>
      <c r="F27" s="66"/>
      <c r="G27" s="222"/>
      <c r="H27" s="222"/>
      <c r="I27" s="139"/>
      <c r="J27" s="140"/>
      <c r="K27" s="140"/>
      <c r="L27" s="141"/>
      <c r="M27" s="141"/>
      <c r="N27" s="141"/>
      <c r="O27" s="141"/>
      <c r="P27" s="141"/>
      <c r="Q27" s="141"/>
      <c r="R27" s="141"/>
      <c r="S27" s="141"/>
      <c r="T27" s="141"/>
      <c r="U27" s="143"/>
      <c r="V27" s="143"/>
      <c r="W27" s="143"/>
      <c r="X27" s="143"/>
    </row>
    <row r="28" spans="1:24">
      <c r="A28" s="101"/>
      <c r="B28" s="105" t="s">
        <v>132</v>
      </c>
      <c r="C28" s="151" t="s">
        <v>27</v>
      </c>
      <c r="D28" s="152"/>
      <c r="E28" s="213">
        <v>42038</v>
      </c>
      <c r="F28" s="218">
        <v>42039</v>
      </c>
      <c r="G28" s="223"/>
      <c r="H28" s="223"/>
      <c r="I28" s="123">
        <f>E28+11</f>
        <v>42049</v>
      </c>
      <c r="J28" s="123">
        <f>E28+21</f>
        <v>42059</v>
      </c>
      <c r="K28" s="123">
        <f>E28+27</f>
        <v>42065</v>
      </c>
      <c r="L28" s="125">
        <f>E28+25</f>
        <v>42063</v>
      </c>
      <c r="M28" s="125">
        <f>E28+27</f>
        <v>42065</v>
      </c>
      <c r="N28" s="125">
        <f>E28+25</f>
        <v>42063</v>
      </c>
      <c r="O28" s="125"/>
      <c r="P28" s="125"/>
      <c r="Q28" s="125">
        <f>E28+26</f>
        <v>42064</v>
      </c>
      <c r="R28" s="125">
        <f>E28+28</f>
        <v>42066</v>
      </c>
      <c r="S28" s="125">
        <f>E28+23</f>
        <v>42061</v>
      </c>
      <c r="T28" s="125"/>
      <c r="U28" s="126"/>
      <c r="V28" s="126"/>
      <c r="W28" s="126"/>
      <c r="X28" s="126"/>
    </row>
    <row r="29" spans="1:24">
      <c r="A29" s="101"/>
      <c r="B29" s="7" t="s">
        <v>61</v>
      </c>
      <c r="C29" s="8" t="s">
        <v>32</v>
      </c>
      <c r="D29" s="9"/>
      <c r="E29" s="37"/>
      <c r="F29" s="39"/>
      <c r="G29" s="224"/>
      <c r="H29" s="224"/>
      <c r="I29" s="12"/>
      <c r="J29" s="13"/>
      <c r="K29" s="13"/>
      <c r="L29" s="14"/>
      <c r="M29" s="14"/>
      <c r="N29" s="14"/>
      <c r="O29" s="14"/>
      <c r="P29" s="14"/>
      <c r="Q29" s="14"/>
      <c r="R29" s="14"/>
      <c r="S29" s="14"/>
      <c r="T29" s="14"/>
      <c r="U29" s="15"/>
      <c r="V29" s="15"/>
      <c r="W29" s="15"/>
      <c r="X29" s="15"/>
    </row>
    <row r="30" spans="1:24">
      <c r="A30" s="101"/>
      <c r="B30" s="104" t="s">
        <v>138</v>
      </c>
      <c r="C30" s="106" t="s">
        <v>17</v>
      </c>
      <c r="D30" s="127"/>
      <c r="E30" s="214">
        <v>42044</v>
      </c>
      <c r="F30" s="215">
        <v>42045</v>
      </c>
      <c r="G30" s="225"/>
      <c r="H30" s="225"/>
      <c r="I30" s="109">
        <f>E30+10</f>
        <v>42054</v>
      </c>
      <c r="J30" s="109">
        <f>E30+20</f>
        <v>42064</v>
      </c>
      <c r="K30" s="109">
        <f>E30+26</f>
        <v>42070</v>
      </c>
      <c r="L30" s="111">
        <f>E30+26</f>
        <v>42070</v>
      </c>
      <c r="M30" s="111">
        <f>E30+26</f>
        <v>42070</v>
      </c>
      <c r="N30" s="111">
        <f>E30+26</f>
        <v>42070</v>
      </c>
      <c r="O30" s="111">
        <f>E30+16</f>
        <v>42060</v>
      </c>
      <c r="P30" s="111">
        <f>E30+27</f>
        <v>42071</v>
      </c>
      <c r="Q30" s="111">
        <f>E30+26</f>
        <v>42070</v>
      </c>
      <c r="R30" s="111">
        <f>E30+26</f>
        <v>42070</v>
      </c>
      <c r="S30" s="111">
        <f>E30+24</f>
        <v>42068</v>
      </c>
      <c r="T30" s="111">
        <f>E30+19</f>
        <v>42063</v>
      </c>
      <c r="U30" s="112" t="s">
        <v>61</v>
      </c>
      <c r="V30" s="112"/>
      <c r="W30" s="112"/>
      <c r="X30" s="112" t="s">
        <v>61</v>
      </c>
    </row>
    <row r="31" spans="1:24">
      <c r="A31" s="101"/>
      <c r="B31" s="128"/>
      <c r="C31" s="153"/>
      <c r="D31" s="129"/>
      <c r="E31" s="130"/>
      <c r="F31" s="131"/>
      <c r="G31" s="226"/>
      <c r="H31" s="226"/>
      <c r="I31" s="154"/>
      <c r="J31" s="155"/>
      <c r="K31" s="155"/>
      <c r="L31" s="156"/>
      <c r="M31" s="156"/>
      <c r="N31" s="156"/>
      <c r="O31" s="156"/>
      <c r="P31" s="156"/>
      <c r="Q31" s="156"/>
      <c r="R31" s="156"/>
      <c r="S31" s="156"/>
      <c r="T31" s="156"/>
      <c r="U31" s="157"/>
      <c r="V31" s="157"/>
      <c r="W31" s="157"/>
      <c r="X31" s="157"/>
    </row>
    <row r="32" spans="1:24">
      <c r="A32" s="101"/>
      <c r="B32" s="104" t="s">
        <v>110</v>
      </c>
      <c r="C32" s="106" t="s">
        <v>17</v>
      </c>
      <c r="D32" s="127"/>
      <c r="E32" s="214">
        <v>42041</v>
      </c>
      <c r="F32" s="215">
        <v>42042</v>
      </c>
      <c r="G32" s="109">
        <f>E32+10</f>
        <v>42051</v>
      </c>
      <c r="H32" s="183">
        <f>E32+13</f>
        <v>42054</v>
      </c>
      <c r="I32" s="109"/>
      <c r="J32" s="109"/>
      <c r="K32" s="109"/>
      <c r="L32" s="111"/>
      <c r="M32" s="111"/>
      <c r="N32" s="111"/>
      <c r="O32" s="111"/>
      <c r="P32" s="111"/>
      <c r="Q32" s="111"/>
      <c r="R32" s="111"/>
      <c r="S32" s="111"/>
      <c r="T32" s="111"/>
      <c r="U32" s="112"/>
      <c r="V32" s="112"/>
      <c r="W32" s="112"/>
      <c r="X32" s="112" t="s">
        <v>61</v>
      </c>
    </row>
    <row r="33" spans="1:24" ht="13.5" thickBot="1">
      <c r="A33" s="101"/>
      <c r="B33" s="158"/>
      <c r="C33" s="159"/>
      <c r="D33" s="160"/>
      <c r="E33" s="161"/>
      <c r="F33" s="162"/>
      <c r="G33" s="227"/>
      <c r="H33" s="227"/>
      <c r="I33" s="163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5"/>
      <c r="V33" s="165"/>
      <c r="W33" s="165"/>
      <c r="X33" s="165"/>
    </row>
    <row r="34" spans="1:24" ht="13.5" thickBot="1">
      <c r="A34" s="103"/>
      <c r="B34" s="189" t="s">
        <v>92</v>
      </c>
      <c r="C34" s="166" t="s">
        <v>9</v>
      </c>
      <c r="D34" s="167"/>
      <c r="E34" s="216">
        <v>42045</v>
      </c>
      <c r="F34" s="217">
        <v>42047</v>
      </c>
      <c r="G34" s="228"/>
      <c r="H34" s="228"/>
      <c r="I34" s="168">
        <f>E34+12</f>
        <v>42057</v>
      </c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70"/>
      <c r="V34" s="170"/>
      <c r="W34" s="170"/>
      <c r="X34" s="170"/>
    </row>
    <row r="35" spans="1:24">
      <c r="A35" s="101" t="s">
        <v>127</v>
      </c>
      <c r="B35" s="134" t="s">
        <v>59</v>
      </c>
      <c r="C35" s="135" t="s">
        <v>2</v>
      </c>
      <c r="D35" s="135"/>
      <c r="E35" s="65"/>
      <c r="F35" s="66"/>
      <c r="G35" s="222"/>
      <c r="H35" s="222"/>
      <c r="I35" s="139"/>
      <c r="J35" s="140"/>
      <c r="K35" s="140"/>
      <c r="L35" s="141"/>
      <c r="M35" s="141"/>
      <c r="N35" s="141"/>
      <c r="O35" s="141"/>
      <c r="P35" s="141"/>
      <c r="Q35" s="141"/>
      <c r="R35" s="141"/>
      <c r="S35" s="141"/>
      <c r="T35" s="141"/>
      <c r="U35" s="143"/>
      <c r="V35" s="143"/>
      <c r="W35" s="143"/>
      <c r="X35" s="143"/>
    </row>
    <row r="36" spans="1:24">
      <c r="A36" s="101"/>
      <c r="B36" s="105" t="s">
        <v>101</v>
      </c>
      <c r="C36" s="151" t="s">
        <v>27</v>
      </c>
      <c r="D36" s="152"/>
      <c r="E36" s="213">
        <v>42042</v>
      </c>
      <c r="F36" s="218">
        <v>42044</v>
      </c>
      <c r="G36" s="223"/>
      <c r="H36" s="223"/>
      <c r="I36" s="123">
        <f>E36+11</f>
        <v>42053</v>
      </c>
      <c r="J36" s="123">
        <f>E36+21</f>
        <v>42063</v>
      </c>
      <c r="K36" s="123">
        <f>E36+27</f>
        <v>42069</v>
      </c>
      <c r="L36" s="125">
        <f>E36+25</f>
        <v>42067</v>
      </c>
      <c r="M36" s="125">
        <f>E36+27</f>
        <v>42069</v>
      </c>
      <c r="N36" s="125">
        <f>E36+25</f>
        <v>42067</v>
      </c>
      <c r="O36" s="125"/>
      <c r="P36" s="125"/>
      <c r="Q36" s="125">
        <f>E36+26</f>
        <v>42068</v>
      </c>
      <c r="R36" s="125">
        <f>E36+28</f>
        <v>42070</v>
      </c>
      <c r="S36" s="125">
        <f>E36+23</f>
        <v>42065</v>
      </c>
      <c r="T36" s="125"/>
      <c r="U36" s="126"/>
      <c r="V36" s="126"/>
      <c r="W36" s="126"/>
      <c r="X36" s="126"/>
    </row>
    <row r="37" spans="1:24">
      <c r="A37" s="101"/>
      <c r="B37" s="7" t="s">
        <v>61</v>
      </c>
      <c r="C37" s="8" t="s">
        <v>32</v>
      </c>
      <c r="D37" s="9"/>
      <c r="E37" s="37"/>
      <c r="F37" s="39"/>
      <c r="G37" s="224"/>
      <c r="H37" s="224"/>
      <c r="I37" s="12"/>
      <c r="J37" s="13"/>
      <c r="K37" s="13"/>
      <c r="L37" s="14"/>
      <c r="M37" s="14"/>
      <c r="N37" s="14"/>
      <c r="O37" s="14"/>
      <c r="P37" s="14"/>
      <c r="Q37" s="14"/>
      <c r="R37" s="14"/>
      <c r="S37" s="14"/>
      <c r="T37" s="14"/>
      <c r="U37" s="15"/>
      <c r="V37" s="15"/>
      <c r="W37" s="15"/>
      <c r="X37" s="15"/>
    </row>
    <row r="38" spans="1:24">
      <c r="A38" s="101"/>
      <c r="B38" s="104" t="s">
        <v>98</v>
      </c>
      <c r="C38" s="106" t="s">
        <v>17</v>
      </c>
      <c r="D38" s="127"/>
      <c r="E38" s="214">
        <v>42049</v>
      </c>
      <c r="F38" s="215">
        <v>42050</v>
      </c>
      <c r="G38" s="225"/>
      <c r="H38" s="225"/>
      <c r="I38" s="109">
        <f>E38+10</f>
        <v>42059</v>
      </c>
      <c r="J38" s="109">
        <f>E38+20</f>
        <v>42069</v>
      </c>
      <c r="K38" s="109">
        <f>E38+26</f>
        <v>42075</v>
      </c>
      <c r="L38" s="111">
        <f>E38+26</f>
        <v>42075</v>
      </c>
      <c r="M38" s="111">
        <f>E38+26</f>
        <v>42075</v>
      </c>
      <c r="N38" s="111">
        <f>E38+26</f>
        <v>42075</v>
      </c>
      <c r="O38" s="111">
        <f>E38+16</f>
        <v>42065</v>
      </c>
      <c r="P38" s="111">
        <f>E38+27</f>
        <v>42076</v>
      </c>
      <c r="Q38" s="111">
        <f>E38+26</f>
        <v>42075</v>
      </c>
      <c r="R38" s="111">
        <f>E38+26</f>
        <v>42075</v>
      </c>
      <c r="S38" s="111">
        <f>E38+24</f>
        <v>42073</v>
      </c>
      <c r="T38" s="111">
        <f>E38+19</f>
        <v>42068</v>
      </c>
      <c r="U38" s="112" t="s">
        <v>61</v>
      </c>
      <c r="V38" s="112"/>
      <c r="W38" s="112"/>
      <c r="X38" s="112" t="s">
        <v>61</v>
      </c>
    </row>
    <row r="39" spans="1:24">
      <c r="A39" s="101"/>
      <c r="B39" s="128"/>
      <c r="C39" s="153"/>
      <c r="D39" s="129"/>
      <c r="E39" s="130"/>
      <c r="F39" s="131"/>
      <c r="G39" s="226"/>
      <c r="H39" s="226"/>
      <c r="I39" s="154"/>
      <c r="J39" s="155"/>
      <c r="K39" s="155"/>
      <c r="L39" s="156"/>
      <c r="M39" s="156"/>
      <c r="N39" s="156"/>
      <c r="O39" s="156"/>
      <c r="P39" s="156"/>
      <c r="Q39" s="156"/>
      <c r="R39" s="156"/>
      <c r="S39" s="156"/>
      <c r="T39" s="156"/>
      <c r="U39" s="157"/>
      <c r="V39" s="157"/>
      <c r="W39" s="157"/>
      <c r="X39" s="157"/>
    </row>
    <row r="40" spans="1:24">
      <c r="A40" s="101"/>
      <c r="B40" s="104" t="s">
        <v>145</v>
      </c>
      <c r="C40" s="106" t="s">
        <v>17</v>
      </c>
      <c r="D40" s="127"/>
      <c r="E40" s="214">
        <v>42047</v>
      </c>
      <c r="F40" s="215">
        <v>42048</v>
      </c>
      <c r="G40" s="109">
        <f>E40+10</f>
        <v>42057</v>
      </c>
      <c r="H40" s="183">
        <f>E40+13</f>
        <v>42060</v>
      </c>
      <c r="I40" s="109"/>
      <c r="J40" s="109"/>
      <c r="K40" s="109"/>
      <c r="L40" s="111"/>
      <c r="M40" s="111"/>
      <c r="N40" s="111"/>
      <c r="O40" s="111"/>
      <c r="P40" s="111"/>
      <c r="Q40" s="111"/>
      <c r="R40" s="111"/>
      <c r="S40" s="111"/>
      <c r="T40" s="111"/>
      <c r="U40" s="112"/>
      <c r="V40" s="112"/>
      <c r="W40" s="112"/>
      <c r="X40" s="112" t="s">
        <v>61</v>
      </c>
    </row>
    <row r="41" spans="1:24" ht="13.5" thickBot="1">
      <c r="A41" s="101"/>
      <c r="B41" s="158"/>
      <c r="C41" s="159"/>
      <c r="D41" s="160"/>
      <c r="E41" s="161"/>
      <c r="F41" s="162"/>
      <c r="G41" s="227"/>
      <c r="H41" s="227"/>
      <c r="I41" s="163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5"/>
      <c r="V41" s="165"/>
      <c r="W41" s="165"/>
      <c r="X41" s="165"/>
    </row>
    <row r="42" spans="1:24" ht="13.5" thickBot="1">
      <c r="A42" s="103"/>
      <c r="B42" s="189" t="s">
        <v>88</v>
      </c>
      <c r="C42" s="166" t="s">
        <v>9</v>
      </c>
      <c r="D42" s="167"/>
      <c r="E42" s="216">
        <v>42052</v>
      </c>
      <c r="F42" s="217">
        <v>42054</v>
      </c>
      <c r="G42" s="228"/>
      <c r="H42" s="228"/>
      <c r="I42" s="168">
        <f>E42+12</f>
        <v>42064</v>
      </c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70"/>
      <c r="V42" s="170"/>
      <c r="W42" s="170"/>
      <c r="X42" s="170"/>
    </row>
    <row r="43" spans="1:24">
      <c r="A43" s="101" t="s">
        <v>131</v>
      </c>
      <c r="B43" s="134" t="s">
        <v>59</v>
      </c>
      <c r="C43" s="135" t="s">
        <v>2</v>
      </c>
      <c r="D43" s="135"/>
      <c r="E43" s="65"/>
      <c r="F43" s="66"/>
      <c r="G43" s="222"/>
      <c r="H43" s="222"/>
      <c r="I43" s="139"/>
      <c r="J43" s="140"/>
      <c r="K43" s="140"/>
      <c r="L43" s="141"/>
      <c r="M43" s="141"/>
      <c r="N43" s="141"/>
      <c r="O43" s="141"/>
      <c r="P43" s="141"/>
      <c r="Q43" s="141"/>
      <c r="R43" s="141"/>
      <c r="S43" s="141"/>
      <c r="T43" s="141"/>
      <c r="U43" s="143"/>
      <c r="V43" s="143"/>
      <c r="W43" s="143"/>
      <c r="X43" s="143"/>
    </row>
    <row r="44" spans="1:24">
      <c r="A44" s="101"/>
      <c r="B44" s="105" t="s">
        <v>136</v>
      </c>
      <c r="C44" s="151" t="s">
        <v>27</v>
      </c>
      <c r="D44" s="152"/>
      <c r="E44" s="213">
        <v>42048</v>
      </c>
      <c r="F44" s="218">
        <v>42049</v>
      </c>
      <c r="G44" s="223"/>
      <c r="H44" s="223"/>
      <c r="I44" s="123">
        <f>E44+11</f>
        <v>42059</v>
      </c>
      <c r="J44" s="123">
        <f>E44+21</f>
        <v>42069</v>
      </c>
      <c r="K44" s="123">
        <f>E44+27</f>
        <v>42075</v>
      </c>
      <c r="L44" s="125">
        <f>E44+25</f>
        <v>42073</v>
      </c>
      <c r="M44" s="125">
        <f>E44+27</f>
        <v>42075</v>
      </c>
      <c r="N44" s="125">
        <f>E44+25</f>
        <v>42073</v>
      </c>
      <c r="O44" s="125"/>
      <c r="P44" s="125"/>
      <c r="Q44" s="125">
        <f>E44+26</f>
        <v>42074</v>
      </c>
      <c r="R44" s="125">
        <f>E44+28</f>
        <v>42076</v>
      </c>
      <c r="S44" s="125">
        <f>E44+23</f>
        <v>42071</v>
      </c>
      <c r="T44" s="125"/>
      <c r="U44" s="126"/>
      <c r="V44" s="126"/>
      <c r="W44" s="126"/>
      <c r="X44" s="126"/>
    </row>
    <row r="45" spans="1:24">
      <c r="A45" s="101"/>
      <c r="B45" s="7" t="s">
        <v>61</v>
      </c>
      <c r="C45" s="8" t="s">
        <v>32</v>
      </c>
      <c r="D45" s="9"/>
      <c r="E45" s="37"/>
      <c r="F45" s="39"/>
      <c r="G45" s="224"/>
      <c r="H45" s="224"/>
      <c r="I45" s="12"/>
      <c r="J45" s="13"/>
      <c r="K45" s="13"/>
      <c r="L45" s="14"/>
      <c r="M45" s="14"/>
      <c r="N45" s="14"/>
      <c r="O45" s="14"/>
      <c r="P45" s="14"/>
      <c r="Q45" s="14"/>
      <c r="R45" s="14"/>
      <c r="S45" s="14"/>
      <c r="T45" s="14"/>
      <c r="U45" s="15"/>
      <c r="V45" s="15"/>
      <c r="W45" s="15"/>
      <c r="X45" s="15"/>
    </row>
    <row r="46" spans="1:24">
      <c r="A46" s="101"/>
      <c r="B46" s="104" t="s">
        <v>61</v>
      </c>
      <c r="C46" s="106" t="s">
        <v>17</v>
      </c>
      <c r="D46" s="127"/>
      <c r="E46" s="214"/>
      <c r="F46" s="215"/>
      <c r="G46" s="225"/>
      <c r="H46" s="225"/>
      <c r="I46" s="109"/>
      <c r="J46" s="109"/>
      <c r="K46" s="109"/>
      <c r="L46" s="111"/>
      <c r="M46" s="111"/>
      <c r="N46" s="111"/>
      <c r="O46" s="111"/>
      <c r="P46" s="111"/>
      <c r="Q46" s="111"/>
      <c r="R46" s="111"/>
      <c r="S46" s="111"/>
      <c r="T46" s="111"/>
      <c r="U46" s="112"/>
      <c r="V46" s="112"/>
      <c r="W46" s="112"/>
      <c r="X46" s="112"/>
    </row>
    <row r="47" spans="1:24">
      <c r="A47" s="101"/>
      <c r="B47" s="128"/>
      <c r="C47" s="153"/>
      <c r="D47" s="129"/>
      <c r="E47" s="130"/>
      <c r="F47" s="131"/>
      <c r="G47" s="226"/>
      <c r="H47" s="226"/>
      <c r="I47" s="154"/>
      <c r="J47" s="155"/>
      <c r="K47" s="155"/>
      <c r="L47" s="156"/>
      <c r="M47" s="156"/>
      <c r="N47" s="156"/>
      <c r="O47" s="156"/>
      <c r="P47" s="156"/>
      <c r="Q47" s="156"/>
      <c r="R47" s="156"/>
      <c r="S47" s="156"/>
      <c r="T47" s="156"/>
      <c r="U47" s="157"/>
      <c r="V47" s="157"/>
      <c r="W47" s="157"/>
      <c r="X47" s="157"/>
    </row>
    <row r="48" spans="1:24">
      <c r="A48" s="101"/>
      <c r="B48" s="104" t="s">
        <v>154</v>
      </c>
      <c r="C48" s="106" t="s">
        <v>17</v>
      </c>
      <c r="D48" s="127"/>
      <c r="E48" s="214">
        <v>42051</v>
      </c>
      <c r="F48" s="215">
        <v>42053</v>
      </c>
      <c r="G48" s="109">
        <f>E48+10</f>
        <v>42061</v>
      </c>
      <c r="H48" s="183">
        <f>E48+13</f>
        <v>42064</v>
      </c>
      <c r="I48" s="109"/>
      <c r="J48" s="109"/>
      <c r="K48" s="109"/>
      <c r="L48" s="111"/>
      <c r="M48" s="111"/>
      <c r="N48" s="111"/>
      <c r="O48" s="111"/>
      <c r="P48" s="111"/>
      <c r="Q48" s="111"/>
      <c r="R48" s="111"/>
      <c r="S48" s="111"/>
      <c r="T48" s="111"/>
      <c r="U48" s="112"/>
      <c r="V48" s="112"/>
      <c r="W48" s="112"/>
      <c r="X48" s="112" t="s">
        <v>61</v>
      </c>
    </row>
    <row r="49" spans="1:24" ht="13.5" thickBot="1">
      <c r="A49" s="101"/>
      <c r="B49" s="158"/>
      <c r="C49" s="159"/>
      <c r="D49" s="160"/>
      <c r="E49" s="161"/>
      <c r="F49" s="162"/>
      <c r="G49" s="227"/>
      <c r="H49" s="227"/>
      <c r="I49" s="163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5"/>
      <c r="V49" s="165"/>
      <c r="W49" s="165"/>
      <c r="X49" s="165"/>
    </row>
    <row r="50" spans="1:24" ht="13.5" thickBot="1">
      <c r="A50" s="103"/>
      <c r="B50" s="189" t="s">
        <v>106</v>
      </c>
      <c r="C50" s="166" t="s">
        <v>9</v>
      </c>
      <c r="D50" s="167"/>
      <c r="E50" s="216">
        <v>42060</v>
      </c>
      <c r="F50" s="217">
        <v>42062</v>
      </c>
      <c r="G50" s="228"/>
      <c r="H50" s="228"/>
      <c r="I50" s="168">
        <f>E50+12</f>
        <v>42072</v>
      </c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70"/>
      <c r="V50" s="170"/>
      <c r="W50" s="170"/>
      <c r="X50" s="170"/>
    </row>
    <row r="51" spans="1:24">
      <c r="A51" s="101" t="s">
        <v>139</v>
      </c>
      <c r="B51" s="134" t="s">
        <v>59</v>
      </c>
      <c r="C51" s="135" t="s">
        <v>2</v>
      </c>
      <c r="D51" s="135"/>
      <c r="E51" s="65"/>
      <c r="F51" s="66"/>
      <c r="G51" s="222"/>
      <c r="H51" s="222"/>
      <c r="I51" s="139"/>
      <c r="J51" s="140"/>
      <c r="K51" s="140"/>
      <c r="L51" s="141"/>
      <c r="M51" s="141"/>
      <c r="N51" s="141"/>
      <c r="O51" s="141"/>
      <c r="P51" s="141"/>
      <c r="Q51" s="141"/>
      <c r="R51" s="141"/>
      <c r="S51" s="141"/>
      <c r="T51" s="141"/>
      <c r="U51" s="143"/>
      <c r="V51" s="143"/>
      <c r="W51" s="143"/>
      <c r="X51" s="143"/>
    </row>
    <row r="52" spans="1:24">
      <c r="A52" s="101"/>
      <c r="B52" s="105" t="s">
        <v>61</v>
      </c>
      <c r="C52" s="151" t="s">
        <v>27</v>
      </c>
      <c r="D52" s="152"/>
      <c r="E52" s="213"/>
      <c r="F52" s="218"/>
      <c r="G52" s="223"/>
      <c r="H52" s="223"/>
      <c r="I52" s="123"/>
      <c r="J52" s="123"/>
      <c r="K52" s="123"/>
      <c r="L52" s="125"/>
      <c r="M52" s="125"/>
      <c r="N52" s="125"/>
      <c r="O52" s="125"/>
      <c r="P52" s="125"/>
      <c r="Q52" s="125"/>
      <c r="R52" s="125"/>
      <c r="S52" s="125"/>
      <c r="T52" s="125"/>
      <c r="U52" s="126"/>
      <c r="V52" s="126"/>
      <c r="W52" s="126"/>
      <c r="X52" s="126"/>
    </row>
    <row r="53" spans="1:24">
      <c r="A53" s="101"/>
      <c r="B53" s="7" t="s">
        <v>61</v>
      </c>
      <c r="C53" s="8" t="s">
        <v>32</v>
      </c>
      <c r="D53" s="9"/>
      <c r="E53" s="37"/>
      <c r="F53" s="39"/>
      <c r="G53" s="224"/>
      <c r="H53" s="224"/>
      <c r="I53" s="12"/>
      <c r="J53" s="13"/>
      <c r="K53" s="13"/>
      <c r="L53" s="14"/>
      <c r="M53" s="14"/>
      <c r="N53" s="14"/>
      <c r="O53" s="14"/>
      <c r="P53" s="14"/>
      <c r="Q53" s="14"/>
      <c r="R53" s="14"/>
      <c r="S53" s="14"/>
      <c r="T53" s="14"/>
      <c r="U53" s="15"/>
      <c r="V53" s="15"/>
      <c r="W53" s="15"/>
      <c r="X53" s="15"/>
    </row>
    <row r="54" spans="1:24">
      <c r="A54" s="101"/>
      <c r="B54" s="104" t="s">
        <v>61</v>
      </c>
      <c r="C54" s="106" t="s">
        <v>17</v>
      </c>
      <c r="D54" s="127"/>
      <c r="E54" s="214"/>
      <c r="F54" s="215"/>
      <c r="G54" s="225"/>
      <c r="H54" s="225"/>
      <c r="I54" s="109"/>
      <c r="J54" s="109"/>
      <c r="K54" s="109"/>
      <c r="L54" s="111"/>
      <c r="M54" s="111"/>
      <c r="N54" s="111"/>
      <c r="O54" s="111"/>
      <c r="P54" s="111"/>
      <c r="Q54" s="111"/>
      <c r="R54" s="111"/>
      <c r="S54" s="111"/>
      <c r="T54" s="111"/>
      <c r="U54" s="112"/>
      <c r="V54" s="112"/>
      <c r="W54" s="112"/>
      <c r="X54" s="112"/>
    </row>
    <row r="55" spans="1:24">
      <c r="A55" s="101"/>
      <c r="B55" s="128"/>
      <c r="C55" s="153"/>
      <c r="D55" s="129"/>
      <c r="E55" s="130"/>
      <c r="F55" s="131"/>
      <c r="G55" s="226"/>
      <c r="H55" s="226"/>
      <c r="I55" s="154"/>
      <c r="J55" s="155"/>
      <c r="K55" s="155"/>
      <c r="L55" s="156"/>
      <c r="M55" s="156"/>
      <c r="N55" s="156"/>
      <c r="O55" s="156"/>
      <c r="P55" s="156"/>
      <c r="Q55" s="156"/>
      <c r="R55" s="156"/>
      <c r="S55" s="156"/>
      <c r="T55" s="156"/>
      <c r="U55" s="157"/>
      <c r="V55" s="157"/>
      <c r="W55" s="157"/>
      <c r="X55" s="157"/>
    </row>
    <row r="56" spans="1:24">
      <c r="A56" s="101"/>
      <c r="B56" s="104" t="s">
        <v>113</v>
      </c>
      <c r="C56" s="106" t="s">
        <v>17</v>
      </c>
      <c r="D56" s="127"/>
      <c r="E56" s="214">
        <v>42057</v>
      </c>
      <c r="F56" s="215">
        <v>42058</v>
      </c>
      <c r="G56" s="109">
        <f>E56+10</f>
        <v>42067</v>
      </c>
      <c r="H56" s="183">
        <f>E56+13</f>
        <v>42070</v>
      </c>
      <c r="I56" s="109"/>
      <c r="J56" s="109"/>
      <c r="K56" s="109"/>
      <c r="L56" s="111"/>
      <c r="M56" s="111"/>
      <c r="N56" s="111"/>
      <c r="O56" s="111"/>
      <c r="P56" s="111"/>
      <c r="Q56" s="111"/>
      <c r="R56" s="111"/>
      <c r="S56" s="111"/>
      <c r="T56" s="111"/>
      <c r="U56" s="112"/>
      <c r="V56" s="112"/>
      <c r="W56" s="112"/>
      <c r="X56" s="112" t="s">
        <v>61</v>
      </c>
    </row>
    <row r="57" spans="1:24" ht="13.5" thickBot="1">
      <c r="A57" s="101"/>
      <c r="B57" s="158"/>
      <c r="C57" s="159"/>
      <c r="D57" s="160"/>
      <c r="E57" s="161"/>
      <c r="F57" s="162"/>
      <c r="G57" s="227"/>
      <c r="H57" s="227"/>
      <c r="I57" s="163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5"/>
      <c r="V57" s="165"/>
      <c r="W57" s="165"/>
      <c r="X57" s="165"/>
    </row>
    <row r="58" spans="1:24" ht="13.5" thickBot="1">
      <c r="A58" s="103"/>
      <c r="B58" s="189" t="s">
        <v>93</v>
      </c>
      <c r="C58" s="166" t="s">
        <v>9</v>
      </c>
      <c r="D58" s="167"/>
      <c r="E58" s="216">
        <v>42067</v>
      </c>
      <c r="F58" s="217">
        <v>42069</v>
      </c>
      <c r="G58" s="228"/>
      <c r="H58" s="228"/>
      <c r="I58" s="168">
        <f>E58+12</f>
        <v>42079</v>
      </c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70"/>
      <c r="V58" s="170"/>
      <c r="W58" s="170"/>
      <c r="X58" s="170"/>
    </row>
    <row r="59" spans="1:24">
      <c r="A59" s="101" t="s">
        <v>141</v>
      </c>
      <c r="B59" s="134" t="s">
        <v>59</v>
      </c>
      <c r="C59" s="135" t="s">
        <v>2</v>
      </c>
      <c r="D59" s="135"/>
      <c r="E59" s="65"/>
      <c r="F59" s="66"/>
      <c r="G59" s="222"/>
      <c r="H59" s="222"/>
      <c r="I59" s="139"/>
      <c r="J59" s="140"/>
      <c r="K59" s="140"/>
      <c r="L59" s="141"/>
      <c r="M59" s="141"/>
      <c r="N59" s="141"/>
      <c r="O59" s="141"/>
      <c r="P59" s="141"/>
      <c r="Q59" s="141"/>
      <c r="R59" s="141"/>
      <c r="S59" s="141"/>
      <c r="T59" s="141"/>
      <c r="U59" s="143"/>
      <c r="V59" s="143"/>
      <c r="W59" s="143"/>
      <c r="X59" s="143"/>
    </row>
    <row r="60" spans="1:24">
      <c r="A60" s="101"/>
      <c r="B60" s="105" t="s">
        <v>61</v>
      </c>
      <c r="C60" s="151" t="s">
        <v>27</v>
      </c>
      <c r="D60" s="152"/>
      <c r="E60" s="213"/>
      <c r="F60" s="218"/>
      <c r="G60" s="223"/>
      <c r="H60" s="223"/>
      <c r="I60" s="123"/>
      <c r="J60" s="123"/>
      <c r="K60" s="123"/>
      <c r="L60" s="125"/>
      <c r="M60" s="125"/>
      <c r="N60" s="125"/>
      <c r="O60" s="125"/>
      <c r="P60" s="125"/>
      <c r="Q60" s="125"/>
      <c r="R60" s="125"/>
      <c r="S60" s="125"/>
      <c r="T60" s="125"/>
      <c r="U60" s="126"/>
      <c r="V60" s="126"/>
      <c r="W60" s="126"/>
      <c r="X60" s="126"/>
    </row>
    <row r="61" spans="1:24">
      <c r="A61" s="101"/>
      <c r="B61" s="7" t="s">
        <v>61</v>
      </c>
      <c r="C61" s="8" t="s">
        <v>32</v>
      </c>
      <c r="D61" s="9"/>
      <c r="E61" s="37"/>
      <c r="F61" s="39"/>
      <c r="G61" s="224"/>
      <c r="H61" s="224"/>
      <c r="I61" s="12"/>
      <c r="J61" s="13"/>
      <c r="K61" s="13"/>
      <c r="L61" s="14"/>
      <c r="M61" s="14"/>
      <c r="N61" s="14"/>
      <c r="O61" s="14"/>
      <c r="P61" s="14"/>
      <c r="Q61" s="14"/>
      <c r="R61" s="14"/>
      <c r="S61" s="14"/>
      <c r="T61" s="14"/>
      <c r="U61" s="15"/>
      <c r="V61" s="15"/>
      <c r="W61" s="15"/>
      <c r="X61" s="15"/>
    </row>
    <row r="62" spans="1:24">
      <c r="A62" s="101"/>
      <c r="B62" s="104" t="s">
        <v>170</v>
      </c>
      <c r="C62" s="106" t="s">
        <v>17</v>
      </c>
      <c r="D62" s="127"/>
      <c r="E62" s="214">
        <v>42065</v>
      </c>
      <c r="F62" s="215">
        <v>42066</v>
      </c>
      <c r="G62" s="225"/>
      <c r="H62" s="225"/>
      <c r="I62" s="109">
        <f>E62+10</f>
        <v>42075</v>
      </c>
      <c r="J62" s="109">
        <f>E62+20</f>
        <v>42085</v>
      </c>
      <c r="K62" s="109">
        <f>E62+26</f>
        <v>42091</v>
      </c>
      <c r="L62" s="111">
        <f>E62+26</f>
        <v>42091</v>
      </c>
      <c r="M62" s="111">
        <f>E62+26</f>
        <v>42091</v>
      </c>
      <c r="N62" s="111">
        <f>E62+26</f>
        <v>42091</v>
      </c>
      <c r="O62" s="111">
        <f>E62+16</f>
        <v>42081</v>
      </c>
      <c r="P62" s="111">
        <f>E62+27</f>
        <v>42092</v>
      </c>
      <c r="Q62" s="111">
        <f>E62+26</f>
        <v>42091</v>
      </c>
      <c r="R62" s="111">
        <f>E62+26</f>
        <v>42091</v>
      </c>
      <c r="S62" s="111">
        <f>E62+24</f>
        <v>42089</v>
      </c>
      <c r="T62" s="111">
        <f>E62+19</f>
        <v>42084</v>
      </c>
      <c r="U62" s="112" t="s">
        <v>61</v>
      </c>
      <c r="V62" s="112"/>
      <c r="W62" s="112"/>
      <c r="X62" s="112" t="s">
        <v>61</v>
      </c>
    </row>
    <row r="63" spans="1:24">
      <c r="A63" s="101"/>
      <c r="B63" s="128"/>
      <c r="C63" s="153"/>
      <c r="D63" s="129"/>
      <c r="E63" s="130"/>
      <c r="F63" s="131"/>
      <c r="G63" s="226"/>
      <c r="H63" s="226"/>
      <c r="I63" s="154"/>
      <c r="J63" s="155"/>
      <c r="K63" s="155"/>
      <c r="L63" s="156"/>
      <c r="M63" s="156"/>
      <c r="N63" s="156"/>
      <c r="O63" s="156"/>
      <c r="P63" s="156"/>
      <c r="Q63" s="156"/>
      <c r="R63" s="156"/>
      <c r="S63" s="156"/>
      <c r="T63" s="156"/>
      <c r="U63" s="157"/>
      <c r="V63" s="157"/>
      <c r="W63" s="157"/>
      <c r="X63" s="157"/>
    </row>
    <row r="64" spans="1:24">
      <c r="A64" s="101"/>
      <c r="B64" s="104" t="s">
        <v>146</v>
      </c>
      <c r="C64" s="106" t="s">
        <v>17</v>
      </c>
      <c r="D64" s="127"/>
      <c r="E64" s="214">
        <v>42066</v>
      </c>
      <c r="F64" s="215">
        <v>42068</v>
      </c>
      <c r="G64" s="109">
        <f>E64+10</f>
        <v>42076</v>
      </c>
      <c r="H64" s="183">
        <f>E64+13</f>
        <v>42079</v>
      </c>
      <c r="I64" s="109"/>
      <c r="J64" s="109"/>
      <c r="K64" s="109"/>
      <c r="L64" s="111"/>
      <c r="M64" s="111"/>
      <c r="N64" s="111"/>
      <c r="O64" s="111"/>
      <c r="P64" s="111"/>
      <c r="Q64" s="111"/>
      <c r="R64" s="111"/>
      <c r="S64" s="111"/>
      <c r="T64" s="111"/>
      <c r="U64" s="112"/>
      <c r="V64" s="112"/>
      <c r="W64" s="112"/>
      <c r="X64" s="112" t="s">
        <v>61</v>
      </c>
    </row>
    <row r="65" spans="1:24" ht="13.5" thickBot="1">
      <c r="A65" s="101"/>
      <c r="B65" s="158"/>
      <c r="C65" s="159"/>
      <c r="D65" s="160"/>
      <c r="E65" s="161"/>
      <c r="F65" s="162"/>
      <c r="G65" s="227"/>
      <c r="H65" s="227"/>
      <c r="I65" s="163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5"/>
      <c r="V65" s="165"/>
      <c r="W65" s="165"/>
      <c r="X65" s="165"/>
    </row>
    <row r="66" spans="1:24" ht="13.5" thickBot="1">
      <c r="A66" s="103"/>
      <c r="B66" s="189" t="s">
        <v>85</v>
      </c>
      <c r="C66" s="166" t="s">
        <v>9</v>
      </c>
      <c r="D66" s="167"/>
      <c r="E66" s="216">
        <v>42074</v>
      </c>
      <c r="F66" s="217">
        <v>42076</v>
      </c>
      <c r="G66" s="228"/>
      <c r="H66" s="228"/>
      <c r="I66" s="168">
        <f>E66+12</f>
        <v>42086</v>
      </c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70"/>
      <c r="V66" s="170"/>
      <c r="W66" s="170"/>
      <c r="X66" s="170"/>
    </row>
    <row r="67" spans="1:24">
      <c r="A67" s="101" t="s">
        <v>147</v>
      </c>
      <c r="B67" s="134" t="s">
        <v>59</v>
      </c>
      <c r="C67" s="135" t="s">
        <v>2</v>
      </c>
      <c r="D67" s="135"/>
      <c r="E67" s="65"/>
      <c r="F67" s="66"/>
      <c r="G67" s="222"/>
      <c r="H67" s="222"/>
      <c r="I67" s="139"/>
      <c r="J67" s="140"/>
      <c r="K67" s="140"/>
      <c r="L67" s="141"/>
      <c r="M67" s="141"/>
      <c r="N67" s="141"/>
      <c r="O67" s="141"/>
      <c r="P67" s="141"/>
      <c r="Q67" s="141"/>
      <c r="R67" s="141"/>
      <c r="S67" s="141"/>
      <c r="T67" s="141"/>
      <c r="U67" s="143"/>
      <c r="V67" s="143"/>
      <c r="W67" s="143"/>
      <c r="X67" s="143"/>
    </row>
    <row r="68" spans="1:24">
      <c r="A68" s="101"/>
      <c r="B68" s="105" t="s">
        <v>61</v>
      </c>
      <c r="C68" s="151" t="s">
        <v>27</v>
      </c>
      <c r="D68" s="152"/>
      <c r="E68" s="213"/>
      <c r="F68" s="218"/>
      <c r="G68" s="223"/>
      <c r="H68" s="223"/>
      <c r="I68" s="123"/>
      <c r="J68" s="123"/>
      <c r="K68" s="123"/>
      <c r="L68" s="125"/>
      <c r="M68" s="125"/>
      <c r="N68" s="125"/>
      <c r="O68" s="125"/>
      <c r="P68" s="125"/>
      <c r="Q68" s="125"/>
      <c r="R68" s="125"/>
      <c r="S68" s="125"/>
      <c r="T68" s="125"/>
      <c r="U68" s="126"/>
      <c r="V68" s="126"/>
      <c r="W68" s="126"/>
      <c r="X68" s="126"/>
    </row>
    <row r="69" spans="1:24">
      <c r="A69" s="101"/>
      <c r="B69" s="7" t="s">
        <v>61</v>
      </c>
      <c r="C69" s="8" t="s">
        <v>32</v>
      </c>
      <c r="D69" s="9"/>
      <c r="E69" s="37"/>
      <c r="F69" s="39"/>
      <c r="G69" s="224"/>
      <c r="H69" s="224"/>
      <c r="I69" s="12"/>
      <c r="J69" s="13"/>
      <c r="K69" s="13"/>
      <c r="L69" s="14"/>
      <c r="M69" s="14"/>
      <c r="N69" s="14"/>
      <c r="O69" s="14"/>
      <c r="P69" s="14"/>
      <c r="Q69" s="14"/>
      <c r="R69" s="14"/>
      <c r="S69" s="14"/>
      <c r="T69" s="14"/>
      <c r="U69" s="15"/>
      <c r="V69" s="15"/>
      <c r="W69" s="15"/>
      <c r="X69" s="15"/>
    </row>
    <row r="70" spans="1:24">
      <c r="A70" s="101"/>
      <c r="B70" s="104" t="s">
        <v>169</v>
      </c>
      <c r="C70" s="106" t="s">
        <v>17</v>
      </c>
      <c r="D70" s="127"/>
      <c r="E70" s="214">
        <v>42074</v>
      </c>
      <c r="F70" s="215">
        <v>42076</v>
      </c>
      <c r="G70" s="225"/>
      <c r="H70" s="225"/>
      <c r="I70" s="109">
        <f>E70+10</f>
        <v>42084</v>
      </c>
      <c r="J70" s="109">
        <f>E70+20</f>
        <v>42094</v>
      </c>
      <c r="K70" s="109">
        <f>E70+26</f>
        <v>42100</v>
      </c>
      <c r="L70" s="111">
        <f>E70+26</f>
        <v>42100</v>
      </c>
      <c r="M70" s="111">
        <f>E70+26</f>
        <v>42100</v>
      </c>
      <c r="N70" s="111">
        <f>E70+26</f>
        <v>42100</v>
      </c>
      <c r="O70" s="111">
        <f>E70+16</f>
        <v>42090</v>
      </c>
      <c r="P70" s="111">
        <f>E70+27</f>
        <v>42101</v>
      </c>
      <c r="Q70" s="111">
        <f>E70+26</f>
        <v>42100</v>
      </c>
      <c r="R70" s="111">
        <f>E70+26</f>
        <v>42100</v>
      </c>
      <c r="S70" s="111">
        <f>E70+24</f>
        <v>42098</v>
      </c>
      <c r="T70" s="111">
        <f>E70+19</f>
        <v>42093</v>
      </c>
      <c r="U70" s="112" t="s">
        <v>61</v>
      </c>
      <c r="V70" s="112"/>
      <c r="W70" s="112"/>
      <c r="X70" s="112" t="s">
        <v>61</v>
      </c>
    </row>
    <row r="71" spans="1:24">
      <c r="A71" s="101"/>
      <c r="B71" s="128"/>
      <c r="C71" s="153"/>
      <c r="D71" s="129"/>
      <c r="E71" s="130"/>
      <c r="F71" s="131"/>
      <c r="G71" s="226"/>
      <c r="H71" s="226"/>
      <c r="I71" s="154"/>
      <c r="J71" s="155"/>
      <c r="K71" s="155"/>
      <c r="L71" s="156"/>
      <c r="M71" s="156"/>
      <c r="N71" s="156"/>
      <c r="O71" s="156"/>
      <c r="P71" s="156"/>
      <c r="Q71" s="156"/>
      <c r="R71" s="156"/>
      <c r="S71" s="156"/>
      <c r="T71" s="156"/>
      <c r="U71" s="157"/>
      <c r="V71" s="157"/>
      <c r="W71" s="157"/>
      <c r="X71" s="157"/>
    </row>
    <row r="72" spans="1:24">
      <c r="A72" s="101"/>
      <c r="B72" s="104" t="s">
        <v>110</v>
      </c>
      <c r="C72" s="106" t="s">
        <v>17</v>
      </c>
      <c r="D72" s="127"/>
      <c r="E72" s="214">
        <v>42071</v>
      </c>
      <c r="F72" s="215">
        <v>42072</v>
      </c>
      <c r="G72" s="109">
        <f>E72+10</f>
        <v>42081</v>
      </c>
      <c r="H72" s="183">
        <f>E72+13</f>
        <v>42084</v>
      </c>
      <c r="I72" s="109"/>
      <c r="J72" s="109"/>
      <c r="K72" s="109"/>
      <c r="L72" s="111"/>
      <c r="M72" s="111"/>
      <c r="N72" s="111"/>
      <c r="O72" s="111"/>
      <c r="P72" s="111"/>
      <c r="Q72" s="111"/>
      <c r="R72" s="111"/>
      <c r="S72" s="111"/>
      <c r="T72" s="111"/>
      <c r="U72" s="112"/>
      <c r="V72" s="112"/>
      <c r="W72" s="112"/>
      <c r="X72" s="112" t="s">
        <v>61</v>
      </c>
    </row>
    <row r="73" spans="1:24" ht="13.5" thickBot="1">
      <c r="A73" s="101"/>
      <c r="B73" s="158"/>
      <c r="C73" s="159"/>
      <c r="D73" s="160"/>
      <c r="E73" s="161"/>
      <c r="F73" s="162"/>
      <c r="G73" s="227"/>
      <c r="H73" s="227"/>
      <c r="I73" s="163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5"/>
      <c r="V73" s="165"/>
      <c r="W73" s="165"/>
      <c r="X73" s="165"/>
    </row>
    <row r="74" spans="1:24" ht="13.5" thickBot="1">
      <c r="A74" s="103"/>
      <c r="B74" s="189" t="s">
        <v>148</v>
      </c>
      <c r="C74" s="166" t="s">
        <v>9</v>
      </c>
      <c r="D74" s="167"/>
      <c r="E74" s="216">
        <v>42081</v>
      </c>
      <c r="F74" s="217">
        <v>42082</v>
      </c>
      <c r="G74" s="228"/>
      <c r="H74" s="228"/>
      <c r="I74" s="168">
        <f>E74+12</f>
        <v>42093</v>
      </c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70"/>
      <c r="V74" s="170"/>
      <c r="W74" s="170"/>
      <c r="X74" s="170"/>
    </row>
    <row r="75" spans="1:24">
      <c r="A75" s="101" t="s">
        <v>150</v>
      </c>
      <c r="B75" s="134" t="s">
        <v>59</v>
      </c>
      <c r="C75" s="135" t="s">
        <v>2</v>
      </c>
      <c r="D75" s="135"/>
      <c r="E75" s="65"/>
      <c r="F75" s="66"/>
      <c r="G75" s="222"/>
      <c r="H75" s="222"/>
      <c r="I75" s="139"/>
      <c r="J75" s="140"/>
      <c r="K75" s="140"/>
      <c r="L75" s="141"/>
      <c r="M75" s="141"/>
      <c r="N75" s="141"/>
      <c r="O75" s="141"/>
      <c r="P75" s="141"/>
      <c r="Q75" s="141"/>
      <c r="R75" s="141"/>
      <c r="S75" s="141"/>
      <c r="T75" s="141"/>
      <c r="U75" s="143"/>
      <c r="V75" s="143"/>
      <c r="W75" s="143"/>
      <c r="X75" s="143"/>
    </row>
    <row r="76" spans="1:24">
      <c r="A76" s="101"/>
      <c r="B76" s="105" t="s">
        <v>61</v>
      </c>
      <c r="C76" s="151" t="s">
        <v>27</v>
      </c>
      <c r="D76" s="152"/>
      <c r="E76" s="213"/>
      <c r="F76" s="218"/>
      <c r="G76" s="223"/>
      <c r="H76" s="223"/>
      <c r="I76" s="123"/>
      <c r="J76" s="123"/>
      <c r="K76" s="123"/>
      <c r="L76" s="125"/>
      <c r="M76" s="125"/>
      <c r="N76" s="125"/>
      <c r="O76" s="125"/>
      <c r="P76" s="125"/>
      <c r="Q76" s="125"/>
      <c r="R76" s="125"/>
      <c r="S76" s="125"/>
      <c r="T76" s="125"/>
      <c r="U76" s="126"/>
      <c r="V76" s="126"/>
      <c r="W76" s="126"/>
      <c r="X76" s="126"/>
    </row>
    <row r="77" spans="1:24">
      <c r="A77" s="101"/>
      <c r="B77" s="7" t="s">
        <v>61</v>
      </c>
      <c r="C77" s="8" t="s">
        <v>32</v>
      </c>
      <c r="D77" s="9"/>
      <c r="E77" s="37"/>
      <c r="F77" s="39"/>
      <c r="G77" s="224"/>
      <c r="H77" s="224"/>
      <c r="I77" s="12"/>
      <c r="J77" s="13"/>
      <c r="K77" s="13"/>
      <c r="L77" s="14"/>
      <c r="M77" s="14"/>
      <c r="N77" s="14"/>
      <c r="O77" s="14"/>
      <c r="P77" s="14"/>
      <c r="Q77" s="14"/>
      <c r="R77" s="14"/>
      <c r="S77" s="14"/>
      <c r="T77" s="14"/>
      <c r="U77" s="15"/>
      <c r="V77" s="15"/>
      <c r="W77" s="15"/>
      <c r="X77" s="15"/>
    </row>
    <row r="78" spans="1:24">
      <c r="A78" s="101"/>
      <c r="B78" s="104" t="s">
        <v>168</v>
      </c>
      <c r="C78" s="106" t="s">
        <v>17</v>
      </c>
      <c r="D78" s="127"/>
      <c r="E78" s="214">
        <v>42078</v>
      </c>
      <c r="F78" s="215">
        <v>42079</v>
      </c>
      <c r="G78" s="225"/>
      <c r="H78" s="225"/>
      <c r="I78" s="109">
        <f>E78+10</f>
        <v>42088</v>
      </c>
      <c r="J78" s="109">
        <f>E78+20</f>
        <v>42098</v>
      </c>
      <c r="K78" s="109">
        <f>E78+26</f>
        <v>42104</v>
      </c>
      <c r="L78" s="111">
        <f>E78+26</f>
        <v>42104</v>
      </c>
      <c r="M78" s="111">
        <f>E78+26</f>
        <v>42104</v>
      </c>
      <c r="N78" s="111">
        <f>E78+26</f>
        <v>42104</v>
      </c>
      <c r="O78" s="111">
        <f>E78+16</f>
        <v>42094</v>
      </c>
      <c r="P78" s="111">
        <f>E78+27</f>
        <v>42105</v>
      </c>
      <c r="Q78" s="111">
        <f>E78+26</f>
        <v>42104</v>
      </c>
      <c r="R78" s="111">
        <f>E78+26</f>
        <v>42104</v>
      </c>
      <c r="S78" s="111">
        <f>E78+24</f>
        <v>42102</v>
      </c>
      <c r="T78" s="111">
        <f>E78+19</f>
        <v>42097</v>
      </c>
      <c r="U78" s="112" t="s">
        <v>61</v>
      </c>
      <c r="V78" s="112"/>
      <c r="W78" s="112"/>
      <c r="X78" s="112" t="s">
        <v>61</v>
      </c>
    </row>
    <row r="79" spans="1:24">
      <c r="A79" s="101"/>
      <c r="B79" s="128"/>
      <c r="C79" s="153"/>
      <c r="D79" s="129"/>
      <c r="E79" s="130"/>
      <c r="F79" s="131"/>
      <c r="G79" s="226"/>
      <c r="H79" s="226"/>
      <c r="I79" s="154"/>
      <c r="J79" s="155"/>
      <c r="K79" s="155"/>
      <c r="L79" s="156"/>
      <c r="M79" s="156"/>
      <c r="N79" s="156"/>
      <c r="O79" s="156"/>
      <c r="P79" s="156"/>
      <c r="Q79" s="156"/>
      <c r="R79" s="156"/>
      <c r="S79" s="156"/>
      <c r="T79" s="156"/>
      <c r="U79" s="157"/>
      <c r="V79" s="157"/>
      <c r="W79" s="157"/>
      <c r="X79" s="157"/>
    </row>
    <row r="80" spans="1:24">
      <c r="A80" s="101"/>
      <c r="B80" s="104" t="s">
        <v>145</v>
      </c>
      <c r="C80" s="106" t="s">
        <v>17</v>
      </c>
      <c r="D80" s="127"/>
      <c r="E80" s="214">
        <v>42078</v>
      </c>
      <c r="F80" s="215">
        <v>42079</v>
      </c>
      <c r="G80" s="109">
        <f>E80+10</f>
        <v>42088</v>
      </c>
      <c r="H80" s="183">
        <f>E80+13</f>
        <v>42091</v>
      </c>
      <c r="I80" s="109"/>
      <c r="J80" s="109"/>
      <c r="K80" s="109"/>
      <c r="L80" s="111"/>
      <c r="M80" s="111"/>
      <c r="N80" s="111"/>
      <c r="O80" s="111"/>
      <c r="P80" s="111"/>
      <c r="Q80" s="111"/>
      <c r="R80" s="111"/>
      <c r="S80" s="111"/>
      <c r="T80" s="111"/>
      <c r="U80" s="112"/>
      <c r="V80" s="112"/>
      <c r="W80" s="112"/>
      <c r="X80" s="112" t="s">
        <v>61</v>
      </c>
    </row>
    <row r="81" spans="1:24" ht="13.5" thickBot="1">
      <c r="A81" s="101"/>
      <c r="B81" s="158"/>
      <c r="C81" s="159"/>
      <c r="D81" s="160"/>
      <c r="E81" s="161"/>
      <c r="F81" s="162"/>
      <c r="G81" s="227"/>
      <c r="H81" s="227"/>
      <c r="I81" s="163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5"/>
      <c r="V81" s="165"/>
      <c r="W81" s="165"/>
      <c r="X81" s="165"/>
    </row>
    <row r="82" spans="1:24" ht="13.5" thickBot="1">
      <c r="A82" s="103"/>
      <c r="B82" s="189" t="s">
        <v>152</v>
      </c>
      <c r="C82" s="166" t="s">
        <v>9</v>
      </c>
      <c r="D82" s="167"/>
      <c r="E82" s="216">
        <v>42088</v>
      </c>
      <c r="F82" s="217">
        <v>42089</v>
      </c>
      <c r="G82" s="228"/>
      <c r="H82" s="228"/>
      <c r="I82" s="168">
        <f>E82+12</f>
        <v>42100</v>
      </c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70"/>
      <c r="V82" s="170"/>
      <c r="W82" s="170"/>
      <c r="X82" s="170"/>
    </row>
    <row r="83" spans="1:24">
      <c r="A83" s="101" t="s">
        <v>156</v>
      </c>
      <c r="B83" s="134" t="s">
        <v>59</v>
      </c>
      <c r="C83" s="135" t="s">
        <v>2</v>
      </c>
      <c r="D83" s="135"/>
      <c r="E83" s="65"/>
      <c r="F83" s="66"/>
      <c r="G83" s="222"/>
      <c r="H83" s="222"/>
      <c r="I83" s="139"/>
      <c r="J83" s="140"/>
      <c r="K83" s="140"/>
      <c r="L83" s="141"/>
      <c r="M83" s="141"/>
      <c r="N83" s="141"/>
      <c r="O83" s="141"/>
      <c r="P83" s="141"/>
      <c r="Q83" s="141"/>
      <c r="R83" s="141"/>
      <c r="S83" s="141"/>
      <c r="T83" s="141"/>
      <c r="U83" s="143"/>
      <c r="V83" s="143"/>
      <c r="W83" s="143"/>
      <c r="X83" s="143"/>
    </row>
    <row r="84" spans="1:24">
      <c r="A84" s="101"/>
      <c r="B84" s="105" t="s">
        <v>61</v>
      </c>
      <c r="C84" s="151" t="s">
        <v>27</v>
      </c>
      <c r="D84" s="152"/>
      <c r="E84" s="213"/>
      <c r="F84" s="218"/>
      <c r="G84" s="223"/>
      <c r="H84" s="223"/>
      <c r="I84" s="123"/>
      <c r="J84" s="123"/>
      <c r="K84" s="123"/>
      <c r="L84" s="125"/>
      <c r="M84" s="125"/>
      <c r="N84" s="125"/>
      <c r="O84" s="125"/>
      <c r="P84" s="125"/>
      <c r="Q84" s="125"/>
      <c r="R84" s="125"/>
      <c r="S84" s="125"/>
      <c r="T84" s="125"/>
      <c r="U84" s="126"/>
      <c r="V84" s="126"/>
      <c r="W84" s="126"/>
      <c r="X84" s="126"/>
    </row>
    <row r="85" spans="1:24">
      <c r="A85" s="101"/>
      <c r="B85" s="7" t="s">
        <v>61</v>
      </c>
      <c r="C85" s="8" t="s">
        <v>32</v>
      </c>
      <c r="D85" s="9"/>
      <c r="E85" s="37"/>
      <c r="F85" s="39"/>
      <c r="G85" s="224"/>
      <c r="H85" s="224"/>
      <c r="I85" s="12"/>
      <c r="J85" s="13"/>
      <c r="K85" s="13"/>
      <c r="L85" s="14"/>
      <c r="M85" s="14"/>
      <c r="N85" s="14"/>
      <c r="O85" s="14"/>
      <c r="P85" s="14"/>
      <c r="Q85" s="14"/>
      <c r="R85" s="14"/>
      <c r="S85" s="14"/>
      <c r="T85" s="14"/>
      <c r="U85" s="15"/>
      <c r="V85" s="15"/>
      <c r="W85" s="15"/>
      <c r="X85" s="15"/>
    </row>
    <row r="86" spans="1:24">
      <c r="A86" s="101"/>
      <c r="B86" s="104" t="s">
        <v>166</v>
      </c>
      <c r="C86" s="106" t="s">
        <v>17</v>
      </c>
      <c r="D86" s="127"/>
      <c r="E86" s="214">
        <v>42085</v>
      </c>
      <c r="F86" s="215">
        <v>42086</v>
      </c>
      <c r="G86" s="225"/>
      <c r="H86" s="225"/>
      <c r="I86" s="109">
        <f>E86+10</f>
        <v>42095</v>
      </c>
      <c r="J86" s="109">
        <f>E86+20</f>
        <v>42105</v>
      </c>
      <c r="K86" s="109">
        <f>E86+26</f>
        <v>42111</v>
      </c>
      <c r="L86" s="111">
        <f>E86+26</f>
        <v>42111</v>
      </c>
      <c r="M86" s="111">
        <f>E86+26</f>
        <v>42111</v>
      </c>
      <c r="N86" s="111">
        <f>E86+26</f>
        <v>42111</v>
      </c>
      <c r="O86" s="111">
        <f>E86+16</f>
        <v>42101</v>
      </c>
      <c r="P86" s="111">
        <f>E86+27</f>
        <v>42112</v>
      </c>
      <c r="Q86" s="111">
        <f>E86+26</f>
        <v>42111</v>
      </c>
      <c r="R86" s="111">
        <f>E86+26</f>
        <v>42111</v>
      </c>
      <c r="S86" s="111">
        <f>E86+24</f>
        <v>42109</v>
      </c>
      <c r="T86" s="111">
        <f>E86+19</f>
        <v>42104</v>
      </c>
      <c r="U86" s="112" t="s">
        <v>61</v>
      </c>
      <c r="V86" s="112"/>
      <c r="W86" s="112"/>
      <c r="X86" s="112" t="s">
        <v>61</v>
      </c>
    </row>
    <row r="87" spans="1:24">
      <c r="A87" s="101"/>
      <c r="B87" s="128"/>
      <c r="C87" s="153"/>
      <c r="D87" s="129"/>
      <c r="E87" s="130"/>
      <c r="F87" s="131"/>
      <c r="G87" s="226"/>
      <c r="H87" s="226"/>
      <c r="I87" s="154"/>
      <c r="J87" s="155"/>
      <c r="K87" s="155"/>
      <c r="L87" s="156"/>
      <c r="M87" s="156"/>
      <c r="N87" s="156"/>
      <c r="O87" s="156"/>
      <c r="P87" s="156"/>
      <c r="Q87" s="156"/>
      <c r="R87" s="156"/>
      <c r="S87" s="156"/>
      <c r="T87" s="156"/>
      <c r="U87" s="157"/>
      <c r="V87" s="157"/>
      <c r="W87" s="157"/>
      <c r="X87" s="157"/>
    </row>
    <row r="88" spans="1:24">
      <c r="A88" s="101"/>
      <c r="B88" s="104" t="s">
        <v>113</v>
      </c>
      <c r="C88" s="106" t="s">
        <v>17</v>
      </c>
      <c r="D88" s="127"/>
      <c r="E88" s="214">
        <v>42084</v>
      </c>
      <c r="F88" s="215">
        <v>42085</v>
      </c>
      <c r="G88" s="109">
        <f>E88+10</f>
        <v>42094</v>
      </c>
      <c r="H88" s="183">
        <f>E88+13</f>
        <v>42097</v>
      </c>
      <c r="I88" s="109"/>
      <c r="J88" s="109"/>
      <c r="K88" s="109"/>
      <c r="L88" s="111"/>
      <c r="M88" s="111"/>
      <c r="N88" s="111"/>
      <c r="O88" s="111"/>
      <c r="P88" s="111"/>
      <c r="Q88" s="111"/>
      <c r="R88" s="111"/>
      <c r="S88" s="111"/>
      <c r="T88" s="111"/>
      <c r="U88" s="112"/>
      <c r="V88" s="112"/>
      <c r="W88" s="112"/>
      <c r="X88" s="112" t="s">
        <v>61</v>
      </c>
    </row>
    <row r="89" spans="1:24" ht="13.5" thickBot="1">
      <c r="A89" s="101"/>
      <c r="B89" s="158"/>
      <c r="C89" s="159"/>
      <c r="D89" s="160"/>
      <c r="E89" s="161"/>
      <c r="F89" s="162"/>
      <c r="G89" s="227"/>
      <c r="H89" s="227"/>
      <c r="I89" s="163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5"/>
      <c r="V89" s="165"/>
      <c r="W89" s="165"/>
      <c r="X89" s="165"/>
    </row>
    <row r="90" spans="1:24" ht="13.5" thickBot="1">
      <c r="A90" s="103"/>
      <c r="B90" s="189" t="s">
        <v>87</v>
      </c>
      <c r="C90" s="166" t="s">
        <v>9</v>
      </c>
      <c r="D90" s="167"/>
      <c r="E90" s="216">
        <v>42102</v>
      </c>
      <c r="F90" s="217">
        <v>42103</v>
      </c>
      <c r="G90" s="228"/>
      <c r="H90" s="228"/>
      <c r="I90" s="168">
        <f>E90+12</f>
        <v>42114</v>
      </c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70"/>
      <c r="V90" s="170"/>
      <c r="W90" s="170"/>
      <c r="X90" s="170"/>
    </row>
    <row r="91" spans="1:24">
      <c r="A91" s="101" t="s">
        <v>158</v>
      </c>
      <c r="B91" s="134" t="s">
        <v>59</v>
      </c>
      <c r="C91" s="135" t="s">
        <v>2</v>
      </c>
      <c r="D91" s="135"/>
      <c r="E91" s="65"/>
      <c r="F91" s="66"/>
      <c r="G91" s="222"/>
      <c r="H91" s="222"/>
      <c r="I91" s="139"/>
      <c r="J91" s="140"/>
      <c r="K91" s="140"/>
      <c r="L91" s="141"/>
      <c r="M91" s="141"/>
      <c r="N91" s="141"/>
      <c r="O91" s="141"/>
      <c r="P91" s="141"/>
      <c r="Q91" s="141"/>
      <c r="R91" s="141"/>
      <c r="S91" s="141"/>
      <c r="T91" s="141"/>
      <c r="U91" s="143"/>
      <c r="V91" s="143"/>
      <c r="W91" s="143"/>
      <c r="X91" s="143"/>
    </row>
    <row r="92" spans="1:24">
      <c r="A92" s="101"/>
      <c r="B92" s="105" t="s">
        <v>61</v>
      </c>
      <c r="C92" s="151" t="s">
        <v>27</v>
      </c>
      <c r="D92" s="152"/>
      <c r="E92" s="213"/>
      <c r="F92" s="218"/>
      <c r="G92" s="223"/>
      <c r="H92" s="223"/>
      <c r="I92" s="123"/>
      <c r="J92" s="123"/>
      <c r="K92" s="123"/>
      <c r="L92" s="125"/>
      <c r="M92" s="125"/>
      <c r="N92" s="125"/>
      <c r="O92" s="125"/>
      <c r="P92" s="125"/>
      <c r="Q92" s="125"/>
      <c r="R92" s="125"/>
      <c r="S92" s="125"/>
      <c r="T92" s="125"/>
      <c r="U92" s="126"/>
      <c r="V92" s="126"/>
      <c r="W92" s="126"/>
      <c r="X92" s="126"/>
    </row>
    <row r="93" spans="1:24">
      <c r="A93" s="101"/>
      <c r="B93" s="7" t="s">
        <v>61</v>
      </c>
      <c r="C93" s="8" t="s">
        <v>32</v>
      </c>
      <c r="D93" s="9"/>
      <c r="E93" s="37"/>
      <c r="F93" s="39"/>
      <c r="G93" s="224"/>
      <c r="H93" s="224"/>
      <c r="I93" s="12"/>
      <c r="J93" s="13"/>
      <c r="K93" s="13"/>
      <c r="L93" s="14"/>
      <c r="M93" s="14"/>
      <c r="N93" s="14"/>
      <c r="O93" s="14"/>
      <c r="P93" s="14"/>
      <c r="Q93" s="14"/>
      <c r="R93" s="14"/>
      <c r="S93" s="14"/>
      <c r="T93" s="14"/>
      <c r="U93" s="15"/>
      <c r="V93" s="15"/>
      <c r="W93" s="15"/>
      <c r="X93" s="15"/>
    </row>
    <row r="94" spans="1:24">
      <c r="A94" s="101"/>
      <c r="B94" s="104" t="s">
        <v>61</v>
      </c>
      <c r="C94" s="106" t="s">
        <v>17</v>
      </c>
      <c r="D94" s="127"/>
      <c r="E94" s="214"/>
      <c r="F94" s="215"/>
      <c r="G94" s="225"/>
      <c r="H94" s="225"/>
      <c r="I94" s="109"/>
      <c r="J94" s="109"/>
      <c r="K94" s="109"/>
      <c r="L94" s="111"/>
      <c r="M94" s="111"/>
      <c r="N94" s="111"/>
      <c r="O94" s="111"/>
      <c r="P94" s="111"/>
      <c r="Q94" s="111"/>
      <c r="R94" s="111"/>
      <c r="S94" s="111"/>
      <c r="T94" s="111"/>
      <c r="U94" s="112"/>
      <c r="V94" s="112"/>
      <c r="W94" s="112"/>
      <c r="X94" s="112"/>
    </row>
    <row r="95" spans="1:24">
      <c r="A95" s="101"/>
      <c r="B95" s="128"/>
      <c r="C95" s="153"/>
      <c r="D95" s="129"/>
      <c r="E95" s="130"/>
      <c r="F95" s="131"/>
      <c r="G95" s="226"/>
      <c r="H95" s="226"/>
      <c r="I95" s="154"/>
      <c r="J95" s="155"/>
      <c r="K95" s="155"/>
      <c r="L95" s="156"/>
      <c r="M95" s="156"/>
      <c r="N95" s="156"/>
      <c r="O95" s="156"/>
      <c r="P95" s="156"/>
      <c r="Q95" s="156"/>
      <c r="R95" s="156"/>
      <c r="S95" s="156"/>
      <c r="T95" s="156"/>
      <c r="U95" s="157"/>
      <c r="V95" s="157"/>
      <c r="W95" s="157"/>
      <c r="X95" s="157"/>
    </row>
    <row r="96" spans="1:24">
      <c r="A96" s="101"/>
      <c r="B96" s="104" t="s">
        <v>110</v>
      </c>
      <c r="C96" s="106" t="s">
        <v>17</v>
      </c>
      <c r="D96" s="127"/>
      <c r="E96" s="214">
        <v>42092</v>
      </c>
      <c r="F96" s="215">
        <v>42093</v>
      </c>
      <c r="G96" s="109">
        <f>E96+10</f>
        <v>42102</v>
      </c>
      <c r="H96" s="183">
        <f>E96+13</f>
        <v>42105</v>
      </c>
      <c r="I96" s="109"/>
      <c r="J96" s="109"/>
      <c r="K96" s="109"/>
      <c r="L96" s="111"/>
      <c r="M96" s="111"/>
      <c r="N96" s="111"/>
      <c r="O96" s="111"/>
      <c r="P96" s="111"/>
      <c r="Q96" s="111"/>
      <c r="R96" s="111"/>
      <c r="S96" s="111"/>
      <c r="T96" s="111"/>
      <c r="U96" s="112"/>
      <c r="V96" s="112"/>
      <c r="W96" s="112"/>
      <c r="X96" s="112" t="s">
        <v>61</v>
      </c>
    </row>
    <row r="97" spans="1:24" ht="13.5" thickBot="1">
      <c r="A97" s="101"/>
      <c r="B97" s="158"/>
      <c r="C97" s="159"/>
      <c r="D97" s="160"/>
      <c r="E97" s="161"/>
      <c r="F97" s="162"/>
      <c r="G97" s="227"/>
      <c r="H97" s="227"/>
      <c r="I97" s="163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5"/>
      <c r="V97" s="165"/>
      <c r="W97" s="165"/>
      <c r="X97" s="165"/>
    </row>
    <row r="98" spans="1:24" ht="13.5" thickBot="1">
      <c r="A98" s="103"/>
      <c r="B98" s="189" t="s">
        <v>130</v>
      </c>
      <c r="C98" s="166" t="s">
        <v>9</v>
      </c>
      <c r="D98" s="167"/>
      <c r="E98" s="216">
        <v>42109</v>
      </c>
      <c r="F98" s="217">
        <v>42110</v>
      </c>
      <c r="G98" s="228"/>
      <c r="H98" s="228"/>
      <c r="I98" s="168">
        <f>E98+12</f>
        <v>42121</v>
      </c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70"/>
      <c r="V98" s="170"/>
      <c r="W98" s="170"/>
      <c r="X98" s="170"/>
    </row>
    <row r="99" spans="1:24">
      <c r="A99" s="101" t="s">
        <v>160</v>
      </c>
      <c r="B99" s="134" t="s">
        <v>59</v>
      </c>
      <c r="C99" s="135" t="s">
        <v>2</v>
      </c>
      <c r="D99" s="135"/>
      <c r="E99" s="65"/>
      <c r="F99" s="66"/>
      <c r="G99" s="222"/>
      <c r="H99" s="222"/>
      <c r="I99" s="139"/>
      <c r="J99" s="140"/>
      <c r="K99" s="140"/>
      <c r="L99" s="141"/>
      <c r="M99" s="141"/>
      <c r="N99" s="141"/>
      <c r="O99" s="141"/>
      <c r="P99" s="141"/>
      <c r="Q99" s="141"/>
      <c r="R99" s="141"/>
      <c r="S99" s="141"/>
      <c r="T99" s="141"/>
      <c r="U99" s="143"/>
      <c r="V99" s="143"/>
      <c r="W99" s="143"/>
      <c r="X99" s="143"/>
    </row>
    <row r="100" spans="1:24">
      <c r="A100" s="101"/>
      <c r="B100" s="105" t="s">
        <v>61</v>
      </c>
      <c r="C100" s="151" t="s">
        <v>27</v>
      </c>
      <c r="D100" s="152"/>
      <c r="E100" s="213"/>
      <c r="F100" s="218"/>
      <c r="G100" s="223"/>
      <c r="H100" s="223"/>
      <c r="I100" s="123"/>
      <c r="J100" s="123"/>
      <c r="K100" s="123"/>
      <c r="L100" s="125"/>
      <c r="M100" s="125"/>
      <c r="N100" s="125"/>
      <c r="O100" s="125"/>
      <c r="P100" s="125"/>
      <c r="Q100" s="125"/>
      <c r="R100" s="125"/>
      <c r="S100" s="125"/>
      <c r="T100" s="125"/>
      <c r="U100" s="126"/>
      <c r="V100" s="126"/>
      <c r="W100" s="126"/>
      <c r="X100" s="126"/>
    </row>
    <row r="101" spans="1:24">
      <c r="A101" s="101"/>
      <c r="B101" s="7" t="s">
        <v>61</v>
      </c>
      <c r="C101" s="8" t="s">
        <v>32</v>
      </c>
      <c r="D101" s="9"/>
      <c r="E101" s="37"/>
      <c r="F101" s="39"/>
      <c r="G101" s="224"/>
      <c r="H101" s="224"/>
      <c r="I101" s="12"/>
      <c r="J101" s="13"/>
      <c r="K101" s="13"/>
      <c r="L101" s="14"/>
      <c r="M101" s="14"/>
      <c r="N101" s="14"/>
      <c r="O101" s="14"/>
      <c r="P101" s="14"/>
      <c r="Q101" s="14"/>
      <c r="R101" s="14"/>
      <c r="S101" s="14"/>
      <c r="T101" s="14"/>
      <c r="U101" s="15"/>
      <c r="V101" s="15"/>
      <c r="W101" s="15"/>
      <c r="X101" s="15"/>
    </row>
    <row r="102" spans="1:24">
      <c r="A102" s="101"/>
      <c r="B102" s="104" t="s">
        <v>109</v>
      </c>
      <c r="C102" s="106" t="s">
        <v>17</v>
      </c>
      <c r="D102" s="127"/>
      <c r="E102" s="214">
        <v>42100</v>
      </c>
      <c r="F102" s="215">
        <v>42101</v>
      </c>
      <c r="G102" s="225"/>
      <c r="H102" s="225"/>
      <c r="I102" s="109">
        <f>E102+10</f>
        <v>42110</v>
      </c>
      <c r="J102" s="109">
        <f>E102+20</f>
        <v>42120</v>
      </c>
      <c r="K102" s="109">
        <f>E102+26</f>
        <v>42126</v>
      </c>
      <c r="L102" s="111">
        <f>E102+26</f>
        <v>42126</v>
      </c>
      <c r="M102" s="111">
        <f>E102+26</f>
        <v>42126</v>
      </c>
      <c r="N102" s="111">
        <f>E102+26</f>
        <v>42126</v>
      </c>
      <c r="O102" s="111">
        <f>E102+16</f>
        <v>42116</v>
      </c>
      <c r="P102" s="111">
        <f>E102+27</f>
        <v>42127</v>
      </c>
      <c r="Q102" s="111">
        <f>E102+26</f>
        <v>42126</v>
      </c>
      <c r="R102" s="111">
        <f>E102+26</f>
        <v>42126</v>
      </c>
      <c r="S102" s="111">
        <f>E102+24</f>
        <v>42124</v>
      </c>
      <c r="T102" s="111">
        <f>E102+19</f>
        <v>42119</v>
      </c>
      <c r="U102" s="112" t="s">
        <v>61</v>
      </c>
      <c r="V102" s="112"/>
      <c r="W102" s="112"/>
      <c r="X102" s="112" t="s">
        <v>61</v>
      </c>
    </row>
    <row r="103" spans="1:24">
      <c r="A103" s="101"/>
      <c r="B103" s="128"/>
      <c r="C103" s="153"/>
      <c r="D103" s="129"/>
      <c r="E103" s="130"/>
      <c r="F103" s="131"/>
      <c r="G103" s="226"/>
      <c r="H103" s="226"/>
      <c r="I103" s="154"/>
      <c r="J103" s="155"/>
      <c r="K103" s="155"/>
      <c r="L103" s="156"/>
      <c r="M103" s="156"/>
      <c r="N103" s="156"/>
      <c r="O103" s="156"/>
      <c r="P103" s="156"/>
      <c r="Q103" s="156"/>
      <c r="R103" s="156"/>
      <c r="S103" s="156"/>
      <c r="T103" s="156"/>
      <c r="U103" s="157"/>
      <c r="V103" s="157"/>
      <c r="W103" s="157"/>
      <c r="X103" s="157"/>
    </row>
    <row r="104" spans="1:24">
      <c r="A104" s="101"/>
      <c r="B104" s="104" t="s">
        <v>145</v>
      </c>
      <c r="C104" s="106" t="s">
        <v>17</v>
      </c>
      <c r="D104" s="127"/>
      <c r="E104" s="214">
        <v>42098</v>
      </c>
      <c r="F104" s="215">
        <v>42099</v>
      </c>
      <c r="G104" s="109">
        <f>E104+10</f>
        <v>42108</v>
      </c>
      <c r="H104" s="183">
        <f>E104+13</f>
        <v>42111</v>
      </c>
      <c r="I104" s="109"/>
      <c r="J104" s="109"/>
      <c r="K104" s="109"/>
      <c r="L104" s="111"/>
      <c r="M104" s="111"/>
      <c r="N104" s="111"/>
      <c r="O104" s="111"/>
      <c r="P104" s="111"/>
      <c r="Q104" s="111"/>
      <c r="R104" s="111"/>
      <c r="S104" s="111"/>
      <c r="T104" s="111"/>
      <c r="U104" s="112"/>
      <c r="V104" s="112"/>
      <c r="W104" s="112"/>
      <c r="X104" s="112" t="s">
        <v>61</v>
      </c>
    </row>
    <row r="105" spans="1:24" ht="13.5" thickBot="1">
      <c r="A105" s="101"/>
      <c r="B105" s="158"/>
      <c r="C105" s="159"/>
      <c r="D105" s="160"/>
      <c r="E105" s="161"/>
      <c r="F105" s="162"/>
      <c r="G105" s="227"/>
      <c r="H105" s="227"/>
      <c r="I105" s="163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5"/>
      <c r="V105" s="165"/>
      <c r="W105" s="165"/>
      <c r="X105" s="165"/>
    </row>
    <row r="106" spans="1:24" ht="13.5" thickBot="1">
      <c r="A106" s="103"/>
      <c r="B106" s="189" t="s">
        <v>116</v>
      </c>
      <c r="C106" s="166" t="s">
        <v>9</v>
      </c>
      <c r="D106" s="167"/>
      <c r="E106" s="216">
        <v>42116</v>
      </c>
      <c r="F106" s="217">
        <v>42117</v>
      </c>
      <c r="G106" s="228"/>
      <c r="H106" s="228"/>
      <c r="I106" s="168">
        <f>E106+12</f>
        <v>42128</v>
      </c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70"/>
      <c r="V106" s="170"/>
      <c r="W106" s="170"/>
      <c r="X106" s="170"/>
    </row>
    <row r="107" spans="1:24">
      <c r="A107" s="101" t="s">
        <v>163</v>
      </c>
      <c r="B107" s="134" t="s">
        <v>59</v>
      </c>
      <c r="C107" s="135" t="s">
        <v>2</v>
      </c>
      <c r="D107" s="135"/>
      <c r="E107" s="65"/>
      <c r="F107" s="66"/>
      <c r="G107" s="222"/>
      <c r="H107" s="222"/>
      <c r="I107" s="139"/>
      <c r="J107" s="140"/>
      <c r="K107" s="140"/>
      <c r="L107" s="141"/>
      <c r="M107" s="141"/>
      <c r="N107" s="141"/>
      <c r="O107" s="141"/>
      <c r="P107" s="141"/>
      <c r="Q107" s="141"/>
      <c r="R107" s="141"/>
      <c r="S107" s="141"/>
      <c r="T107" s="141"/>
      <c r="U107" s="143"/>
      <c r="V107" s="143"/>
      <c r="W107" s="143"/>
      <c r="X107" s="143"/>
    </row>
    <row r="108" spans="1:24">
      <c r="A108" s="101"/>
      <c r="B108" s="105" t="s">
        <v>61</v>
      </c>
      <c r="C108" s="151" t="s">
        <v>27</v>
      </c>
      <c r="D108" s="152"/>
      <c r="E108" s="213"/>
      <c r="F108" s="218"/>
      <c r="G108" s="223"/>
      <c r="H108" s="223"/>
      <c r="I108" s="123"/>
      <c r="J108" s="123"/>
      <c r="K108" s="123"/>
      <c r="L108" s="125"/>
      <c r="M108" s="125"/>
      <c r="N108" s="125"/>
      <c r="O108" s="125"/>
      <c r="P108" s="125"/>
      <c r="Q108" s="125"/>
      <c r="R108" s="125"/>
      <c r="S108" s="125"/>
      <c r="T108" s="125"/>
      <c r="U108" s="126"/>
      <c r="V108" s="126"/>
      <c r="W108" s="126"/>
      <c r="X108" s="126"/>
    </row>
    <row r="109" spans="1:24">
      <c r="A109" s="101"/>
      <c r="B109" s="7" t="s">
        <v>61</v>
      </c>
      <c r="C109" s="8" t="s">
        <v>32</v>
      </c>
      <c r="D109" s="9"/>
      <c r="E109" s="37"/>
      <c r="F109" s="39"/>
      <c r="G109" s="224"/>
      <c r="H109" s="224"/>
      <c r="I109" s="12"/>
      <c r="J109" s="13"/>
      <c r="K109" s="13"/>
      <c r="L109" s="14"/>
      <c r="M109" s="14"/>
      <c r="N109" s="14"/>
      <c r="O109" s="14"/>
      <c r="P109" s="14"/>
      <c r="Q109" s="14"/>
      <c r="R109" s="14"/>
      <c r="S109" s="14"/>
      <c r="T109" s="14"/>
      <c r="U109" s="15"/>
      <c r="V109" s="15"/>
      <c r="W109" s="15"/>
      <c r="X109" s="15"/>
    </row>
    <row r="110" spans="1:24">
      <c r="A110" s="101"/>
      <c r="B110" s="104" t="s">
        <v>167</v>
      </c>
      <c r="C110" s="106" t="s">
        <v>17</v>
      </c>
      <c r="D110" s="127"/>
      <c r="E110" s="214">
        <v>42107</v>
      </c>
      <c r="F110" s="215">
        <v>42108</v>
      </c>
      <c r="G110" s="225"/>
      <c r="H110" s="225"/>
      <c r="I110" s="109">
        <f>E110+10</f>
        <v>42117</v>
      </c>
      <c r="J110" s="109">
        <f>E110+20</f>
        <v>42127</v>
      </c>
      <c r="K110" s="109">
        <f>E110+26</f>
        <v>42133</v>
      </c>
      <c r="L110" s="111">
        <f>E110+26</f>
        <v>42133</v>
      </c>
      <c r="M110" s="111">
        <f>E110+26</f>
        <v>42133</v>
      </c>
      <c r="N110" s="111">
        <f>E110+26</f>
        <v>42133</v>
      </c>
      <c r="O110" s="111">
        <f>E110+16</f>
        <v>42123</v>
      </c>
      <c r="P110" s="111">
        <f>E110+27</f>
        <v>42134</v>
      </c>
      <c r="Q110" s="111">
        <f>E110+26</f>
        <v>42133</v>
      </c>
      <c r="R110" s="111">
        <f>E110+26</f>
        <v>42133</v>
      </c>
      <c r="S110" s="111">
        <f>E110+24</f>
        <v>42131</v>
      </c>
      <c r="T110" s="111">
        <f>E110+19</f>
        <v>42126</v>
      </c>
      <c r="U110" s="112" t="s">
        <v>61</v>
      </c>
      <c r="V110" s="112"/>
      <c r="W110" s="112"/>
      <c r="X110" s="112" t="s">
        <v>61</v>
      </c>
    </row>
    <row r="111" spans="1:24">
      <c r="A111" s="101"/>
      <c r="B111" s="128"/>
      <c r="C111" s="153"/>
      <c r="D111" s="129"/>
      <c r="E111" s="130"/>
      <c r="F111" s="131"/>
      <c r="G111" s="226"/>
      <c r="H111" s="226"/>
      <c r="I111" s="154"/>
      <c r="J111" s="155"/>
      <c r="K111" s="155"/>
      <c r="L111" s="156"/>
      <c r="M111" s="156"/>
      <c r="N111" s="156"/>
      <c r="O111" s="156"/>
      <c r="P111" s="156"/>
      <c r="Q111" s="156"/>
      <c r="R111" s="156"/>
      <c r="S111" s="156"/>
      <c r="T111" s="156"/>
      <c r="U111" s="157"/>
      <c r="V111" s="157"/>
      <c r="W111" s="157"/>
      <c r="X111" s="157"/>
    </row>
    <row r="112" spans="1:24">
      <c r="A112" s="101"/>
      <c r="B112" s="104" t="s">
        <v>113</v>
      </c>
      <c r="C112" s="106" t="s">
        <v>17</v>
      </c>
      <c r="D112" s="127"/>
      <c r="E112" s="214">
        <v>42105</v>
      </c>
      <c r="F112" s="215">
        <v>42106</v>
      </c>
      <c r="G112" s="109">
        <f>E112+10</f>
        <v>42115</v>
      </c>
      <c r="H112" s="183">
        <f>E112+13</f>
        <v>42118</v>
      </c>
      <c r="I112" s="109"/>
      <c r="J112" s="109"/>
      <c r="K112" s="109"/>
      <c r="L112" s="111"/>
      <c r="M112" s="111"/>
      <c r="N112" s="111"/>
      <c r="O112" s="111"/>
      <c r="P112" s="111"/>
      <c r="Q112" s="111"/>
      <c r="R112" s="111"/>
      <c r="S112" s="111"/>
      <c r="T112" s="111"/>
      <c r="U112" s="112"/>
      <c r="V112" s="112"/>
      <c r="W112" s="112"/>
      <c r="X112" s="112" t="s">
        <v>61</v>
      </c>
    </row>
    <row r="113" spans="1:24" ht="13.5" thickBot="1">
      <c r="A113" s="101"/>
      <c r="B113" s="158"/>
      <c r="C113" s="159"/>
      <c r="D113" s="160"/>
      <c r="E113" s="161"/>
      <c r="F113" s="162"/>
      <c r="G113" s="227"/>
      <c r="H113" s="227"/>
      <c r="I113" s="163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5"/>
      <c r="V113" s="165"/>
      <c r="W113" s="165"/>
      <c r="X113" s="165"/>
    </row>
    <row r="114" spans="1:24" ht="13.5" thickBot="1">
      <c r="A114" s="103"/>
      <c r="B114" s="189" t="s">
        <v>88</v>
      </c>
      <c r="C114" s="166" t="s">
        <v>9</v>
      </c>
      <c r="D114" s="167"/>
      <c r="E114" s="216">
        <v>42124</v>
      </c>
      <c r="F114" s="217">
        <v>42125</v>
      </c>
      <c r="G114" s="228"/>
      <c r="H114" s="228"/>
      <c r="I114" s="168">
        <f>E114+12</f>
        <v>42136</v>
      </c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70"/>
      <c r="V114" s="170"/>
      <c r="W114" s="170"/>
      <c r="X114" s="170"/>
    </row>
    <row r="115" spans="1:24">
      <c r="A115" s="101" t="s">
        <v>172</v>
      </c>
      <c r="B115" s="134" t="s">
        <v>59</v>
      </c>
      <c r="C115" s="135" t="s">
        <v>2</v>
      </c>
      <c r="D115" s="135"/>
      <c r="E115" s="65"/>
      <c r="F115" s="66"/>
      <c r="G115" s="222"/>
      <c r="H115" s="222"/>
      <c r="I115" s="139"/>
      <c r="J115" s="140"/>
      <c r="K115" s="140"/>
      <c r="L115" s="141"/>
      <c r="M115" s="141"/>
      <c r="N115" s="141"/>
      <c r="O115" s="141"/>
      <c r="P115" s="141"/>
      <c r="Q115" s="141"/>
      <c r="R115" s="141"/>
      <c r="S115" s="141"/>
      <c r="T115" s="141"/>
      <c r="U115" s="143"/>
      <c r="V115" s="143"/>
      <c r="W115" s="143"/>
      <c r="X115" s="143"/>
    </row>
    <row r="116" spans="1:24">
      <c r="A116" s="101"/>
      <c r="B116" s="105" t="s">
        <v>61</v>
      </c>
      <c r="C116" s="151" t="s">
        <v>27</v>
      </c>
      <c r="D116" s="152"/>
      <c r="E116" s="213"/>
      <c r="F116" s="218"/>
      <c r="G116" s="223"/>
      <c r="H116" s="223"/>
      <c r="I116" s="123"/>
      <c r="J116" s="123"/>
      <c r="K116" s="123"/>
      <c r="L116" s="125"/>
      <c r="M116" s="125"/>
      <c r="N116" s="125"/>
      <c r="O116" s="125"/>
      <c r="P116" s="125"/>
      <c r="Q116" s="125"/>
      <c r="R116" s="125"/>
      <c r="S116" s="125"/>
      <c r="T116" s="125"/>
      <c r="U116" s="126"/>
      <c r="V116" s="126"/>
      <c r="W116" s="126"/>
      <c r="X116" s="126"/>
    </row>
    <row r="117" spans="1:24">
      <c r="A117" s="101"/>
      <c r="B117" s="7" t="s">
        <v>61</v>
      </c>
      <c r="C117" s="8" t="s">
        <v>32</v>
      </c>
      <c r="D117" s="9"/>
      <c r="E117" s="37"/>
      <c r="F117" s="39"/>
      <c r="G117" s="224"/>
      <c r="H117" s="224"/>
      <c r="I117" s="12"/>
      <c r="J117" s="13"/>
      <c r="K117" s="13"/>
      <c r="L117" s="14"/>
      <c r="M117" s="14"/>
      <c r="N117" s="14"/>
      <c r="O117" s="14"/>
      <c r="P117" s="14"/>
      <c r="Q117" s="14"/>
      <c r="R117" s="14"/>
      <c r="S117" s="14"/>
      <c r="T117" s="14"/>
      <c r="U117" s="15"/>
      <c r="V117" s="15"/>
      <c r="W117" s="15"/>
      <c r="X117" s="15"/>
    </row>
    <row r="118" spans="1:24">
      <c r="A118" s="101"/>
      <c r="B118" s="104" t="s">
        <v>175</v>
      </c>
      <c r="C118" s="106" t="s">
        <v>17</v>
      </c>
      <c r="D118" s="127"/>
      <c r="E118" s="214">
        <v>42115</v>
      </c>
      <c r="F118" s="215">
        <v>42116</v>
      </c>
      <c r="G118" s="225"/>
      <c r="H118" s="225"/>
      <c r="I118" s="109">
        <f>E118+10</f>
        <v>42125</v>
      </c>
      <c r="J118" s="109">
        <f>E118+20</f>
        <v>42135</v>
      </c>
      <c r="K118" s="109">
        <f>E118+26</f>
        <v>42141</v>
      </c>
      <c r="L118" s="111">
        <f>E118+26</f>
        <v>42141</v>
      </c>
      <c r="M118" s="111">
        <f>E118+26</f>
        <v>42141</v>
      </c>
      <c r="N118" s="111">
        <f>E118+26</f>
        <v>42141</v>
      </c>
      <c r="O118" s="111">
        <f>E118+16</f>
        <v>42131</v>
      </c>
      <c r="P118" s="111">
        <f>E118+27</f>
        <v>42142</v>
      </c>
      <c r="Q118" s="111">
        <f>E118+26</f>
        <v>42141</v>
      </c>
      <c r="R118" s="111">
        <f>E118+26</f>
        <v>42141</v>
      </c>
      <c r="S118" s="111">
        <f>E118+24</f>
        <v>42139</v>
      </c>
      <c r="T118" s="111">
        <f>E118+19</f>
        <v>42134</v>
      </c>
      <c r="U118" s="112" t="s">
        <v>61</v>
      </c>
      <c r="V118" s="112"/>
      <c r="W118" s="112"/>
      <c r="X118" s="112" t="s">
        <v>61</v>
      </c>
    </row>
    <row r="119" spans="1:24">
      <c r="A119" s="101"/>
      <c r="B119" s="128"/>
      <c r="C119" s="153"/>
      <c r="D119" s="129"/>
      <c r="E119" s="130"/>
      <c r="F119" s="131"/>
      <c r="G119" s="226"/>
      <c r="H119" s="226"/>
      <c r="I119" s="154"/>
      <c r="J119" s="155"/>
      <c r="K119" s="155"/>
      <c r="L119" s="156"/>
      <c r="M119" s="156"/>
      <c r="N119" s="156"/>
      <c r="O119" s="156"/>
      <c r="P119" s="156"/>
      <c r="Q119" s="156"/>
      <c r="R119" s="156"/>
      <c r="S119" s="156"/>
      <c r="T119" s="156"/>
      <c r="U119" s="157"/>
      <c r="V119" s="157"/>
      <c r="W119" s="157"/>
      <c r="X119" s="157"/>
    </row>
    <row r="120" spans="1:24">
      <c r="A120" s="101"/>
      <c r="B120" s="104" t="s">
        <v>110</v>
      </c>
      <c r="C120" s="106" t="s">
        <v>17</v>
      </c>
      <c r="D120" s="127"/>
      <c r="E120" s="214">
        <v>42113</v>
      </c>
      <c r="F120" s="215">
        <v>42114</v>
      </c>
      <c r="G120" s="109">
        <f>E120+10</f>
        <v>42123</v>
      </c>
      <c r="H120" s="183">
        <f>E120+13</f>
        <v>42126</v>
      </c>
      <c r="I120" s="109"/>
      <c r="J120" s="109"/>
      <c r="K120" s="109"/>
      <c r="L120" s="111"/>
      <c r="M120" s="111"/>
      <c r="N120" s="111"/>
      <c r="O120" s="111"/>
      <c r="P120" s="111"/>
      <c r="Q120" s="111"/>
      <c r="R120" s="111"/>
      <c r="S120" s="111"/>
      <c r="T120" s="111"/>
      <c r="U120" s="112"/>
      <c r="V120" s="112"/>
      <c r="W120" s="112"/>
      <c r="X120" s="112" t="s">
        <v>61</v>
      </c>
    </row>
    <row r="121" spans="1:24" ht="13.5" thickBot="1">
      <c r="A121" s="101"/>
      <c r="B121" s="158"/>
      <c r="C121" s="159"/>
      <c r="D121" s="160"/>
      <c r="E121" s="161"/>
      <c r="F121" s="162"/>
      <c r="G121" s="227"/>
      <c r="H121" s="227"/>
      <c r="I121" s="163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5"/>
      <c r="V121" s="165"/>
      <c r="W121" s="165"/>
      <c r="X121" s="165"/>
    </row>
    <row r="122" spans="1:24" ht="13.5" thickBot="1">
      <c r="A122" s="103"/>
      <c r="B122" s="189" t="s">
        <v>106</v>
      </c>
      <c r="C122" s="166" t="s">
        <v>9</v>
      </c>
      <c r="D122" s="167"/>
      <c r="E122" s="216">
        <v>42130</v>
      </c>
      <c r="F122" s="217">
        <v>42131</v>
      </c>
      <c r="G122" s="228"/>
      <c r="H122" s="228"/>
      <c r="I122" s="168">
        <f>E122+12</f>
        <v>42142</v>
      </c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70"/>
      <c r="V122" s="170"/>
      <c r="W122" s="170"/>
      <c r="X122" s="170"/>
    </row>
    <row r="123" spans="1:24">
      <c r="A123" s="101" t="s">
        <v>173</v>
      </c>
      <c r="B123" s="134" t="s">
        <v>59</v>
      </c>
      <c r="C123" s="135" t="s">
        <v>2</v>
      </c>
      <c r="D123" s="135"/>
      <c r="E123" s="65"/>
      <c r="F123" s="66"/>
      <c r="G123" s="222"/>
      <c r="H123" s="222"/>
      <c r="I123" s="139"/>
      <c r="J123" s="140"/>
      <c r="K123" s="140"/>
      <c r="L123" s="141"/>
      <c r="M123" s="141"/>
      <c r="N123" s="141"/>
      <c r="O123" s="141"/>
      <c r="P123" s="141"/>
      <c r="Q123" s="141"/>
      <c r="R123" s="141"/>
      <c r="S123" s="141"/>
      <c r="T123" s="141"/>
      <c r="U123" s="143"/>
      <c r="V123" s="143"/>
      <c r="W123" s="143"/>
      <c r="X123" s="143"/>
    </row>
    <row r="124" spans="1:24">
      <c r="A124" s="101"/>
      <c r="B124" s="105" t="s">
        <v>61</v>
      </c>
      <c r="C124" s="151" t="s">
        <v>27</v>
      </c>
      <c r="D124" s="152"/>
      <c r="E124" s="213"/>
      <c r="F124" s="218"/>
      <c r="G124" s="223"/>
      <c r="H124" s="223"/>
      <c r="I124" s="123"/>
      <c r="J124" s="123"/>
      <c r="K124" s="123"/>
      <c r="L124" s="125"/>
      <c r="M124" s="125"/>
      <c r="N124" s="125"/>
      <c r="O124" s="125"/>
      <c r="P124" s="125"/>
      <c r="Q124" s="125"/>
      <c r="R124" s="125"/>
      <c r="S124" s="125"/>
      <c r="T124" s="125"/>
      <c r="U124" s="126"/>
      <c r="V124" s="126"/>
      <c r="W124" s="126"/>
      <c r="X124" s="126"/>
    </row>
    <row r="125" spans="1:24">
      <c r="A125" s="101"/>
      <c r="B125" s="7" t="s">
        <v>61</v>
      </c>
      <c r="C125" s="8" t="s">
        <v>32</v>
      </c>
      <c r="D125" s="9"/>
      <c r="E125" s="37"/>
      <c r="F125" s="39"/>
      <c r="G125" s="224"/>
      <c r="H125" s="224"/>
      <c r="I125" s="12"/>
      <c r="J125" s="13"/>
      <c r="K125" s="13"/>
      <c r="L125" s="14"/>
      <c r="M125" s="14"/>
      <c r="N125" s="14"/>
      <c r="O125" s="14"/>
      <c r="P125" s="14"/>
      <c r="Q125" s="14"/>
      <c r="R125" s="14"/>
      <c r="S125" s="14"/>
      <c r="T125" s="14"/>
      <c r="U125" s="15"/>
      <c r="V125" s="15"/>
      <c r="W125" s="15"/>
      <c r="X125" s="15"/>
    </row>
    <row r="126" spans="1:24">
      <c r="A126" s="101"/>
      <c r="B126" s="104" t="s">
        <v>176</v>
      </c>
      <c r="C126" s="106" t="s">
        <v>17</v>
      </c>
      <c r="D126" s="127"/>
      <c r="E126" s="214">
        <v>42122</v>
      </c>
      <c r="F126" s="215">
        <v>42123</v>
      </c>
      <c r="G126" s="225"/>
      <c r="H126" s="225"/>
      <c r="I126" s="109">
        <f>E126+10</f>
        <v>42132</v>
      </c>
      <c r="J126" s="109">
        <f>E126+20</f>
        <v>42142</v>
      </c>
      <c r="K126" s="109">
        <f>E126+26</f>
        <v>42148</v>
      </c>
      <c r="L126" s="111">
        <f>E126+26</f>
        <v>42148</v>
      </c>
      <c r="M126" s="111">
        <f>E126+26</f>
        <v>42148</v>
      </c>
      <c r="N126" s="111">
        <f>E126+26</f>
        <v>42148</v>
      </c>
      <c r="O126" s="111">
        <f>E126+16</f>
        <v>42138</v>
      </c>
      <c r="P126" s="111">
        <f>E126+27</f>
        <v>42149</v>
      </c>
      <c r="Q126" s="111">
        <f>E126+26</f>
        <v>42148</v>
      </c>
      <c r="R126" s="111">
        <f>E126+26</f>
        <v>42148</v>
      </c>
      <c r="S126" s="111">
        <f>E126+24</f>
        <v>42146</v>
      </c>
      <c r="T126" s="111">
        <f>E126+19</f>
        <v>42141</v>
      </c>
      <c r="U126" s="112" t="s">
        <v>61</v>
      </c>
      <c r="V126" s="112"/>
      <c r="W126" s="112"/>
      <c r="X126" s="112" t="s">
        <v>61</v>
      </c>
    </row>
    <row r="127" spans="1:24">
      <c r="A127" s="101"/>
      <c r="B127" s="128"/>
      <c r="C127" s="153"/>
      <c r="D127" s="129"/>
      <c r="E127" s="130"/>
      <c r="F127" s="131"/>
      <c r="G127" s="226"/>
      <c r="H127" s="226"/>
      <c r="I127" s="154"/>
      <c r="J127" s="155"/>
      <c r="K127" s="155"/>
      <c r="L127" s="156"/>
      <c r="M127" s="156"/>
      <c r="N127" s="156"/>
      <c r="O127" s="156"/>
      <c r="P127" s="156"/>
      <c r="Q127" s="156"/>
      <c r="R127" s="156"/>
      <c r="S127" s="156"/>
      <c r="T127" s="156"/>
      <c r="U127" s="157"/>
      <c r="V127" s="157"/>
      <c r="W127" s="157"/>
      <c r="X127" s="157"/>
    </row>
    <row r="128" spans="1:24">
      <c r="A128" s="101"/>
      <c r="B128" s="104" t="s">
        <v>145</v>
      </c>
      <c r="C128" s="106" t="s">
        <v>17</v>
      </c>
      <c r="D128" s="127"/>
      <c r="E128" s="214">
        <v>42120</v>
      </c>
      <c r="F128" s="215">
        <v>42121</v>
      </c>
      <c r="G128" s="109">
        <f>E128+10</f>
        <v>42130</v>
      </c>
      <c r="H128" s="183">
        <f>E128+13</f>
        <v>42133</v>
      </c>
      <c r="I128" s="109"/>
      <c r="J128" s="109"/>
      <c r="K128" s="109"/>
      <c r="L128" s="111"/>
      <c r="M128" s="111"/>
      <c r="N128" s="111"/>
      <c r="O128" s="111"/>
      <c r="P128" s="111"/>
      <c r="Q128" s="111"/>
      <c r="R128" s="111"/>
      <c r="S128" s="111"/>
      <c r="T128" s="111"/>
      <c r="U128" s="112"/>
      <c r="V128" s="112"/>
      <c r="W128" s="112"/>
      <c r="X128" s="112" t="s">
        <v>61</v>
      </c>
    </row>
    <row r="129" spans="1:24" ht="13.5" thickBot="1">
      <c r="A129" s="101"/>
      <c r="B129" s="158"/>
      <c r="C129" s="159"/>
      <c r="D129" s="160"/>
      <c r="E129" s="161"/>
      <c r="F129" s="162"/>
      <c r="G129" s="227"/>
      <c r="H129" s="227"/>
      <c r="I129" s="163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5"/>
      <c r="V129" s="165"/>
      <c r="W129" s="165"/>
      <c r="X129" s="165"/>
    </row>
    <row r="130" spans="1:24" ht="13.5" thickBot="1">
      <c r="A130" s="103"/>
      <c r="B130" s="189" t="s">
        <v>93</v>
      </c>
      <c r="C130" s="166" t="s">
        <v>9</v>
      </c>
      <c r="D130" s="167"/>
      <c r="E130" s="216">
        <v>42137</v>
      </c>
      <c r="F130" s="217">
        <v>42138</v>
      </c>
      <c r="G130" s="228"/>
      <c r="H130" s="228"/>
      <c r="I130" s="168">
        <f>E130+12</f>
        <v>42149</v>
      </c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70"/>
      <c r="V130" s="170"/>
      <c r="W130" s="170"/>
      <c r="X130" s="170"/>
    </row>
  </sheetData>
  <mergeCells count="1">
    <mergeCell ref="V1:X1"/>
  </mergeCells>
  <printOptions horizontalCentered="1"/>
  <pageMargins left="0" right="0" top="0" bottom="0" header="0.31496062992125984" footer="0.31496062992125984"/>
  <pageSetup paperSize="9" scale="9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98"/>
  <sheetViews>
    <sheetView workbookViewId="0">
      <pane xSplit="1" ySplit="2" topLeftCell="B84" activePane="bottomRight" state="frozen"/>
      <selection pane="topRight" activeCell="B1" sqref="B1"/>
      <selection pane="bottomLeft" activeCell="A3" sqref="A3"/>
      <selection pane="bottomRight" activeCell="H100" sqref="H100"/>
    </sheetView>
  </sheetViews>
  <sheetFormatPr baseColWidth="10" defaultRowHeight="12.75"/>
  <cols>
    <col min="1" max="1" width="3.28515625" style="1" customWidth="1"/>
    <col min="2" max="2" width="16.28515625" style="1" customWidth="1"/>
    <col min="3" max="3" width="6.7109375" style="2" bestFit="1" customWidth="1"/>
    <col min="4" max="4" width="4" style="2" customWidth="1"/>
    <col min="5" max="5" width="5.85546875" style="3" bestFit="1" customWidth="1"/>
    <col min="6" max="6" width="5.5703125" style="3" customWidth="1"/>
    <col min="7" max="7" width="5.85546875" style="3" bestFit="1" customWidth="1"/>
    <col min="8" max="8" width="5.85546875" style="3" customWidth="1"/>
    <col min="9" max="9" width="5.85546875" style="4" bestFit="1" customWidth="1"/>
    <col min="10" max="25" width="8.7109375" customWidth="1"/>
  </cols>
  <sheetData>
    <row r="1" spans="1:25" ht="13.5" thickBot="1">
      <c r="A1" s="16"/>
      <c r="B1" s="17" t="s">
        <v>41</v>
      </c>
      <c r="C1" s="18"/>
      <c r="D1" s="18"/>
      <c r="E1" s="19"/>
      <c r="F1" s="19"/>
      <c r="G1" s="19"/>
      <c r="H1" s="19"/>
      <c r="I1" s="20"/>
      <c r="J1" s="21"/>
      <c r="K1" s="21"/>
      <c r="L1" s="21"/>
      <c r="M1" s="21"/>
      <c r="N1" s="21"/>
      <c r="O1" s="21"/>
      <c r="P1" s="21"/>
      <c r="Q1" s="21"/>
      <c r="R1" s="21"/>
      <c r="S1" s="21"/>
      <c r="T1" s="18"/>
      <c r="U1" s="18"/>
      <c r="V1" s="18"/>
      <c r="W1" s="18"/>
      <c r="X1" s="22">
        <f ca="1">TODAY()</f>
        <v>42121</v>
      </c>
      <c r="Y1" s="18"/>
    </row>
    <row r="2" spans="1:25" ht="87" thickBot="1">
      <c r="A2" s="23" t="s">
        <v>13</v>
      </c>
      <c r="B2" s="24" t="s">
        <v>0</v>
      </c>
      <c r="C2" s="25" t="s">
        <v>1</v>
      </c>
      <c r="D2" s="26" t="s">
        <v>23</v>
      </c>
      <c r="E2" s="27" t="s">
        <v>15</v>
      </c>
      <c r="F2" s="28" t="s">
        <v>40</v>
      </c>
      <c r="G2" s="29" t="s">
        <v>53</v>
      </c>
      <c r="H2" s="30" t="s">
        <v>56</v>
      </c>
      <c r="I2" s="31" t="s">
        <v>16</v>
      </c>
      <c r="J2" s="32" t="s">
        <v>42</v>
      </c>
      <c r="K2" s="32" t="s">
        <v>43</v>
      </c>
      <c r="L2" s="32" t="s">
        <v>45</v>
      </c>
      <c r="M2" s="32" t="s">
        <v>44</v>
      </c>
      <c r="N2" s="32" t="s">
        <v>48</v>
      </c>
      <c r="O2" s="32" t="s">
        <v>49</v>
      </c>
      <c r="P2" s="32" t="s">
        <v>50</v>
      </c>
      <c r="Q2" s="32" t="s">
        <v>51</v>
      </c>
      <c r="R2" s="32" t="s">
        <v>52</v>
      </c>
      <c r="S2" s="32" t="s">
        <v>54</v>
      </c>
      <c r="T2" s="33" t="s">
        <v>55</v>
      </c>
      <c r="U2" s="33" t="s">
        <v>57</v>
      </c>
      <c r="V2" s="33" t="s">
        <v>58</v>
      </c>
      <c r="W2" s="33" t="s">
        <v>63</v>
      </c>
      <c r="X2" s="33" t="s">
        <v>74</v>
      </c>
      <c r="Y2" s="33" t="s">
        <v>76</v>
      </c>
    </row>
    <row r="3" spans="1:25">
      <c r="A3" s="74">
        <v>3</v>
      </c>
      <c r="B3" s="75" t="s">
        <v>60</v>
      </c>
      <c r="C3" s="76" t="s">
        <v>39</v>
      </c>
      <c r="D3" s="77"/>
      <c r="E3" s="78"/>
      <c r="F3" s="79">
        <v>42012</v>
      </c>
      <c r="G3" s="79"/>
      <c r="H3" s="79"/>
      <c r="I3" s="80"/>
      <c r="J3" s="81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84"/>
      <c r="X3" s="82"/>
      <c r="Y3" s="82"/>
    </row>
    <row r="4" spans="1:25">
      <c r="A4" s="74"/>
      <c r="B4" s="34" t="s">
        <v>60</v>
      </c>
      <c r="C4" s="35" t="s">
        <v>37</v>
      </c>
      <c r="D4" s="36"/>
      <c r="E4" s="37"/>
      <c r="F4" s="38"/>
      <c r="G4" s="38"/>
      <c r="H4" s="38"/>
      <c r="I4" s="39"/>
      <c r="J4" s="40"/>
      <c r="K4" s="41"/>
      <c r="L4" s="41"/>
      <c r="M4" s="42"/>
      <c r="N4" s="42"/>
      <c r="O4" s="42"/>
      <c r="P4" s="42"/>
      <c r="Q4" s="42"/>
      <c r="R4" s="42"/>
      <c r="S4" s="42"/>
      <c r="T4" s="42"/>
      <c r="U4" s="42"/>
      <c r="V4" s="43"/>
      <c r="W4" s="44"/>
      <c r="X4" s="42">
        <f>E4+32</f>
        <v>32</v>
      </c>
      <c r="Y4" s="42"/>
    </row>
    <row r="5" spans="1:25">
      <c r="A5" s="74"/>
      <c r="B5" s="45" t="s">
        <v>60</v>
      </c>
      <c r="C5" s="46" t="s">
        <v>75</v>
      </c>
      <c r="D5" s="47"/>
      <c r="E5" s="48"/>
      <c r="F5" s="49"/>
      <c r="G5" s="49"/>
      <c r="H5" s="49"/>
      <c r="I5" s="50"/>
      <c r="J5" s="51"/>
      <c r="K5" s="51"/>
      <c r="L5" s="52"/>
      <c r="M5" s="53"/>
      <c r="N5" s="53"/>
      <c r="O5" s="53"/>
      <c r="P5" s="53"/>
      <c r="Q5" s="53"/>
      <c r="R5" s="53"/>
      <c r="S5" s="53"/>
      <c r="T5" s="53"/>
      <c r="U5" s="53"/>
      <c r="V5" s="54"/>
      <c r="W5" s="55"/>
      <c r="X5" s="53"/>
      <c r="Y5" s="53"/>
    </row>
    <row r="6" spans="1:25">
      <c r="A6" s="74"/>
      <c r="B6" s="56" t="s">
        <v>79</v>
      </c>
      <c r="C6" s="57" t="s">
        <v>17</v>
      </c>
      <c r="D6" s="58"/>
      <c r="E6" s="67"/>
      <c r="F6" s="68"/>
      <c r="G6" s="68"/>
      <c r="H6" s="68"/>
      <c r="I6" s="69"/>
      <c r="J6" s="60"/>
      <c r="K6" s="60"/>
      <c r="L6" s="85"/>
      <c r="M6" s="61"/>
      <c r="N6" s="61"/>
      <c r="O6" s="61"/>
      <c r="P6" s="61"/>
      <c r="Q6" s="61"/>
      <c r="R6" s="61"/>
      <c r="S6" s="61"/>
      <c r="T6" s="61"/>
      <c r="U6" s="61"/>
      <c r="V6" s="62"/>
      <c r="W6" s="59"/>
      <c r="X6" s="63"/>
      <c r="Y6" s="63"/>
    </row>
    <row r="7" spans="1:25">
      <c r="A7" s="74"/>
      <c r="B7" s="56" t="s">
        <v>81</v>
      </c>
      <c r="C7" s="57" t="s">
        <v>17</v>
      </c>
      <c r="D7" s="58"/>
      <c r="E7" s="67">
        <v>42020</v>
      </c>
      <c r="F7" s="68"/>
      <c r="G7" s="68"/>
      <c r="H7" s="68"/>
      <c r="I7" s="69">
        <v>42021</v>
      </c>
      <c r="J7" s="60">
        <f>E7+9</f>
        <v>42029</v>
      </c>
      <c r="K7" s="60">
        <f>E7+23</f>
        <v>42043</v>
      </c>
      <c r="L7" s="85"/>
      <c r="M7" s="61"/>
      <c r="N7" s="61">
        <f>E7+18</f>
        <v>42038</v>
      </c>
      <c r="O7" s="61">
        <f>E7+18</f>
        <v>42038</v>
      </c>
      <c r="P7" s="61">
        <f>E7+15</f>
        <v>42035</v>
      </c>
      <c r="Q7" s="61">
        <f>E7+23</f>
        <v>42043</v>
      </c>
      <c r="R7" s="61">
        <f>E7+13</f>
        <v>42033</v>
      </c>
      <c r="S7" s="61"/>
      <c r="T7" s="61"/>
      <c r="U7" s="61"/>
      <c r="V7" s="62"/>
      <c r="W7" s="59"/>
      <c r="X7" s="63"/>
      <c r="Y7" s="63"/>
    </row>
    <row r="8" spans="1:25" ht="13.5" thickBot="1">
      <c r="A8" s="74"/>
      <c r="B8" s="86" t="s">
        <v>86</v>
      </c>
      <c r="C8" s="87" t="s">
        <v>64</v>
      </c>
      <c r="D8" s="88"/>
      <c r="E8" s="89"/>
      <c r="F8" s="90"/>
      <c r="G8" s="90"/>
      <c r="H8" s="90"/>
      <c r="I8" s="91">
        <v>42021</v>
      </c>
      <c r="J8" s="92">
        <f>I8+12</f>
        <v>42033</v>
      </c>
      <c r="K8" s="93"/>
      <c r="L8" s="93"/>
      <c r="M8" s="93"/>
      <c r="N8" s="93"/>
      <c r="O8" s="93"/>
      <c r="P8" s="93"/>
      <c r="Q8" s="93"/>
      <c r="R8" s="93">
        <f>I8+15</f>
        <v>42036</v>
      </c>
      <c r="S8" s="93"/>
      <c r="T8" s="93"/>
      <c r="U8" s="93"/>
      <c r="V8" s="94"/>
      <c r="W8" s="73"/>
      <c r="X8" s="72"/>
      <c r="Y8" s="72"/>
    </row>
    <row r="9" spans="1:25">
      <c r="A9" s="74">
        <v>4</v>
      </c>
      <c r="B9" s="75" t="s">
        <v>60</v>
      </c>
      <c r="C9" s="76" t="s">
        <v>39</v>
      </c>
      <c r="D9" s="77"/>
      <c r="E9" s="78"/>
      <c r="F9" s="79">
        <v>42019</v>
      </c>
      <c r="G9" s="79"/>
      <c r="H9" s="79"/>
      <c r="I9" s="80"/>
      <c r="J9" s="81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3"/>
      <c r="W9" s="84"/>
      <c r="X9" s="82"/>
      <c r="Y9" s="82"/>
    </row>
    <row r="10" spans="1:25">
      <c r="A10" s="74"/>
      <c r="B10" s="34" t="s">
        <v>60</v>
      </c>
      <c r="C10" s="35" t="s">
        <v>37</v>
      </c>
      <c r="D10" s="36"/>
      <c r="E10" s="37"/>
      <c r="F10" s="38"/>
      <c r="G10" s="38"/>
      <c r="H10" s="38"/>
      <c r="I10" s="39"/>
      <c r="J10" s="40"/>
      <c r="K10" s="41"/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3"/>
      <c r="W10" s="44"/>
      <c r="X10" s="42">
        <f>E10+32</f>
        <v>32</v>
      </c>
      <c r="Y10" s="42"/>
    </row>
    <row r="11" spans="1:25">
      <c r="A11" s="74"/>
      <c r="B11" s="45" t="s">
        <v>60</v>
      </c>
      <c r="C11" s="46" t="s">
        <v>75</v>
      </c>
      <c r="D11" s="47"/>
      <c r="E11" s="48"/>
      <c r="F11" s="49"/>
      <c r="G11" s="49"/>
      <c r="H11" s="49"/>
      <c r="I11" s="50"/>
      <c r="J11" s="51"/>
      <c r="K11" s="51"/>
      <c r="L11" s="52"/>
      <c r="M11" s="53"/>
      <c r="N11" s="53"/>
      <c r="O11" s="53"/>
      <c r="P11" s="53"/>
      <c r="Q11" s="53"/>
      <c r="R11" s="53"/>
      <c r="S11" s="53"/>
      <c r="T11" s="53"/>
      <c r="U11" s="53"/>
      <c r="V11" s="54"/>
      <c r="W11" s="55"/>
      <c r="X11" s="53"/>
      <c r="Y11" s="53"/>
    </row>
    <row r="12" spans="1:25">
      <c r="A12" s="74"/>
      <c r="B12" s="56" t="s">
        <v>79</v>
      </c>
      <c r="C12" s="57" t="s">
        <v>17</v>
      </c>
      <c r="D12" s="58"/>
      <c r="E12" s="67"/>
      <c r="F12" s="68"/>
      <c r="G12" s="68"/>
      <c r="H12" s="68"/>
      <c r="I12" s="69"/>
      <c r="J12" s="60"/>
      <c r="K12" s="60"/>
      <c r="L12" s="85"/>
      <c r="M12" s="61"/>
      <c r="N12" s="61"/>
      <c r="O12" s="61"/>
      <c r="P12" s="61"/>
      <c r="Q12" s="61"/>
      <c r="R12" s="61"/>
      <c r="S12" s="61"/>
      <c r="T12" s="61"/>
      <c r="U12" s="61"/>
      <c r="V12" s="62"/>
      <c r="W12" s="59"/>
      <c r="X12" s="63"/>
      <c r="Y12" s="63"/>
    </row>
    <row r="13" spans="1:25">
      <c r="A13" s="74"/>
      <c r="B13" s="56" t="s">
        <v>80</v>
      </c>
      <c r="C13" s="57" t="s">
        <v>17</v>
      </c>
      <c r="D13" s="58"/>
      <c r="E13" s="67">
        <v>42027</v>
      </c>
      <c r="F13" s="68"/>
      <c r="G13" s="68"/>
      <c r="H13" s="68"/>
      <c r="I13" s="69">
        <v>42028</v>
      </c>
      <c r="J13" s="60">
        <f>E13+9</f>
        <v>42036</v>
      </c>
      <c r="K13" s="60">
        <f>E13+23</f>
        <v>42050</v>
      </c>
      <c r="L13" s="85"/>
      <c r="M13" s="61"/>
      <c r="N13" s="61">
        <f>E13+18</f>
        <v>42045</v>
      </c>
      <c r="O13" s="61">
        <f>E13+18</f>
        <v>42045</v>
      </c>
      <c r="P13" s="61">
        <f>E13+15</f>
        <v>42042</v>
      </c>
      <c r="Q13" s="61">
        <f>E13+23</f>
        <v>42050</v>
      </c>
      <c r="R13" s="61">
        <f>E13+13</f>
        <v>42040</v>
      </c>
      <c r="S13" s="61"/>
      <c r="T13" s="61"/>
      <c r="U13" s="61"/>
      <c r="V13" s="62"/>
      <c r="W13" s="59"/>
      <c r="X13" s="63"/>
      <c r="Y13" s="63"/>
    </row>
    <row r="14" spans="1:25" ht="13.5" thickBot="1">
      <c r="A14" s="74"/>
      <c r="B14" s="86" t="s">
        <v>78</v>
      </c>
      <c r="C14" s="87" t="s">
        <v>64</v>
      </c>
      <c r="D14" s="88"/>
      <c r="E14" s="89"/>
      <c r="F14" s="90"/>
      <c r="G14" s="90"/>
      <c r="H14" s="90"/>
      <c r="I14" s="91">
        <v>42028</v>
      </c>
      <c r="J14" s="92">
        <f>I14+12</f>
        <v>42040</v>
      </c>
      <c r="K14" s="93"/>
      <c r="L14" s="93"/>
      <c r="M14" s="93"/>
      <c r="N14" s="93"/>
      <c r="O14" s="93"/>
      <c r="P14" s="93"/>
      <c r="Q14" s="93"/>
      <c r="R14" s="93">
        <f>I14+15</f>
        <v>42043</v>
      </c>
      <c r="S14" s="93"/>
      <c r="T14" s="93"/>
      <c r="U14" s="93"/>
      <c r="V14" s="94"/>
      <c r="W14" s="73"/>
      <c r="X14" s="72"/>
      <c r="Y14" s="72"/>
    </row>
    <row r="15" spans="1:25">
      <c r="A15" s="74">
        <v>5</v>
      </c>
      <c r="B15" s="75" t="s">
        <v>60</v>
      </c>
      <c r="C15" s="76" t="s">
        <v>39</v>
      </c>
      <c r="D15" s="77"/>
      <c r="E15" s="78"/>
      <c r="F15" s="79">
        <v>42026</v>
      </c>
      <c r="G15" s="79"/>
      <c r="H15" s="79"/>
      <c r="I15" s="80"/>
      <c r="J15" s="81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3"/>
      <c r="W15" s="84"/>
      <c r="X15" s="82"/>
      <c r="Y15" s="82"/>
    </row>
    <row r="16" spans="1:25">
      <c r="A16" s="74"/>
      <c r="B16" s="34" t="s">
        <v>60</v>
      </c>
      <c r="C16" s="35" t="s">
        <v>37</v>
      </c>
      <c r="D16" s="36"/>
      <c r="E16" s="37"/>
      <c r="F16" s="38"/>
      <c r="G16" s="38"/>
      <c r="H16" s="38"/>
      <c r="I16" s="39"/>
      <c r="J16" s="40"/>
      <c r="K16" s="41"/>
      <c r="L16" s="41"/>
      <c r="M16" s="42"/>
      <c r="N16" s="42"/>
      <c r="O16" s="42"/>
      <c r="P16" s="42"/>
      <c r="Q16" s="42"/>
      <c r="R16" s="42"/>
      <c r="S16" s="42"/>
      <c r="T16" s="42"/>
      <c r="U16" s="42"/>
      <c r="V16" s="43"/>
      <c r="W16" s="44"/>
      <c r="X16" s="42">
        <f>E16+32</f>
        <v>32</v>
      </c>
      <c r="Y16" s="42"/>
    </row>
    <row r="17" spans="1:25">
      <c r="A17" s="74"/>
      <c r="B17" s="45" t="s">
        <v>60</v>
      </c>
      <c r="C17" s="46" t="s">
        <v>75</v>
      </c>
      <c r="D17" s="47"/>
      <c r="E17" s="48"/>
      <c r="F17" s="49"/>
      <c r="G17" s="49"/>
      <c r="H17" s="49"/>
      <c r="I17" s="50"/>
      <c r="J17" s="51"/>
      <c r="K17" s="51"/>
      <c r="L17" s="52"/>
      <c r="M17" s="53"/>
      <c r="N17" s="53"/>
      <c r="O17" s="53"/>
      <c r="P17" s="53"/>
      <c r="Q17" s="53"/>
      <c r="R17" s="53"/>
      <c r="S17" s="53"/>
      <c r="T17" s="53"/>
      <c r="U17" s="53"/>
      <c r="V17" s="54"/>
      <c r="W17" s="55"/>
      <c r="X17" s="53"/>
      <c r="Y17" s="53"/>
    </row>
    <row r="18" spans="1:25">
      <c r="A18" s="74"/>
      <c r="B18" s="56" t="s">
        <v>79</v>
      </c>
      <c r="C18" s="57" t="s">
        <v>17</v>
      </c>
      <c r="D18" s="58"/>
      <c r="E18" s="67"/>
      <c r="F18" s="68"/>
      <c r="G18" s="68"/>
      <c r="H18" s="68"/>
      <c r="I18" s="69"/>
      <c r="J18" s="60"/>
      <c r="K18" s="60"/>
      <c r="L18" s="85"/>
      <c r="M18" s="61"/>
      <c r="N18" s="61"/>
      <c r="O18" s="61"/>
      <c r="P18" s="61"/>
      <c r="Q18" s="61"/>
      <c r="R18" s="61"/>
      <c r="S18" s="61"/>
      <c r="T18" s="61"/>
      <c r="U18" s="61"/>
      <c r="V18" s="62"/>
      <c r="W18" s="59"/>
      <c r="X18" s="63"/>
      <c r="Y18" s="63"/>
    </row>
    <row r="19" spans="1:25">
      <c r="A19" s="74"/>
      <c r="B19" s="56" t="s">
        <v>81</v>
      </c>
      <c r="C19" s="57" t="s">
        <v>17</v>
      </c>
      <c r="D19" s="58"/>
      <c r="E19" s="67">
        <v>42034</v>
      </c>
      <c r="F19" s="68"/>
      <c r="G19" s="68"/>
      <c r="H19" s="68"/>
      <c r="I19" s="69">
        <v>42035</v>
      </c>
      <c r="J19" s="60">
        <f>E19+9</f>
        <v>42043</v>
      </c>
      <c r="K19" s="60">
        <f>E19+23</f>
        <v>42057</v>
      </c>
      <c r="L19" s="85"/>
      <c r="M19" s="61"/>
      <c r="N19" s="61">
        <f>E19+18</f>
        <v>42052</v>
      </c>
      <c r="O19" s="61">
        <f>E19+18</f>
        <v>42052</v>
      </c>
      <c r="P19" s="61">
        <f>E19+15</f>
        <v>42049</v>
      </c>
      <c r="Q19" s="61">
        <f>E19+23</f>
        <v>42057</v>
      </c>
      <c r="R19" s="61">
        <f>E19+13</f>
        <v>42047</v>
      </c>
      <c r="S19" s="61"/>
      <c r="T19" s="61"/>
      <c r="U19" s="61"/>
      <c r="V19" s="62"/>
      <c r="W19" s="59"/>
      <c r="X19" s="63"/>
      <c r="Y19" s="63"/>
    </row>
    <row r="20" spans="1:25" ht="13.5" thickBot="1">
      <c r="A20" s="74"/>
      <c r="B20" s="86" t="s">
        <v>86</v>
      </c>
      <c r="C20" s="87" t="s">
        <v>64</v>
      </c>
      <c r="D20" s="88"/>
      <c r="E20" s="89"/>
      <c r="F20" s="90"/>
      <c r="G20" s="90"/>
      <c r="H20" s="90"/>
      <c r="I20" s="91">
        <v>42035</v>
      </c>
      <c r="J20" s="92">
        <f>I20+12</f>
        <v>42047</v>
      </c>
      <c r="K20" s="93"/>
      <c r="L20" s="93"/>
      <c r="M20" s="93"/>
      <c r="N20" s="93"/>
      <c r="O20" s="93"/>
      <c r="P20" s="93"/>
      <c r="Q20" s="93"/>
      <c r="R20" s="93">
        <f>I20+15</f>
        <v>42050</v>
      </c>
      <c r="S20" s="93"/>
      <c r="T20" s="93"/>
      <c r="U20" s="93"/>
      <c r="V20" s="94"/>
      <c r="W20" s="73"/>
      <c r="X20" s="72"/>
      <c r="Y20" s="72"/>
    </row>
    <row r="21" spans="1:25">
      <c r="A21" s="74">
        <v>6</v>
      </c>
      <c r="B21" s="75" t="s">
        <v>60</v>
      </c>
      <c r="C21" s="76" t="s">
        <v>39</v>
      </c>
      <c r="D21" s="77"/>
      <c r="E21" s="78"/>
      <c r="F21" s="79">
        <v>42033</v>
      </c>
      <c r="G21" s="79"/>
      <c r="H21" s="79"/>
      <c r="I21" s="80"/>
      <c r="J21" s="81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3"/>
      <c r="W21" s="84"/>
      <c r="X21" s="82"/>
      <c r="Y21" s="82"/>
    </row>
    <row r="22" spans="1:25">
      <c r="A22" s="74"/>
      <c r="B22" s="34" t="s">
        <v>60</v>
      </c>
      <c r="C22" s="35" t="s">
        <v>37</v>
      </c>
      <c r="D22" s="36"/>
      <c r="E22" s="37"/>
      <c r="F22" s="38"/>
      <c r="G22" s="38"/>
      <c r="H22" s="38"/>
      <c r="I22" s="39"/>
      <c r="J22" s="40"/>
      <c r="K22" s="41"/>
      <c r="L22" s="41"/>
      <c r="M22" s="42"/>
      <c r="N22" s="42"/>
      <c r="O22" s="42"/>
      <c r="P22" s="42"/>
      <c r="Q22" s="42"/>
      <c r="R22" s="42"/>
      <c r="S22" s="42"/>
      <c r="T22" s="42"/>
      <c r="U22" s="42"/>
      <c r="V22" s="43"/>
      <c r="W22" s="44"/>
      <c r="X22" s="42">
        <f>E22+32</f>
        <v>32</v>
      </c>
      <c r="Y22" s="42"/>
    </row>
    <row r="23" spans="1:25">
      <c r="A23" s="74"/>
      <c r="B23" s="45" t="s">
        <v>60</v>
      </c>
      <c r="C23" s="46" t="s">
        <v>75</v>
      </c>
      <c r="D23" s="47"/>
      <c r="E23" s="48"/>
      <c r="F23" s="49"/>
      <c r="G23" s="49"/>
      <c r="H23" s="49"/>
      <c r="I23" s="50"/>
      <c r="J23" s="51"/>
      <c r="K23" s="51"/>
      <c r="L23" s="52"/>
      <c r="M23" s="53"/>
      <c r="N23" s="53"/>
      <c r="O23" s="53"/>
      <c r="P23" s="53"/>
      <c r="Q23" s="53"/>
      <c r="R23" s="53"/>
      <c r="S23" s="53"/>
      <c r="T23" s="53"/>
      <c r="U23" s="53"/>
      <c r="V23" s="54"/>
      <c r="W23" s="55"/>
      <c r="X23" s="53"/>
      <c r="Y23" s="53"/>
    </row>
    <row r="24" spans="1:25">
      <c r="A24" s="74"/>
      <c r="B24" s="56" t="s">
        <v>79</v>
      </c>
      <c r="C24" s="57" t="s">
        <v>17</v>
      </c>
      <c r="D24" s="58"/>
      <c r="E24" s="67"/>
      <c r="F24" s="68"/>
      <c r="G24" s="68"/>
      <c r="H24" s="68"/>
      <c r="I24" s="69"/>
      <c r="J24" s="60"/>
      <c r="K24" s="60"/>
      <c r="L24" s="85"/>
      <c r="M24" s="61"/>
      <c r="N24" s="61"/>
      <c r="O24" s="61"/>
      <c r="P24" s="61"/>
      <c r="Q24" s="61"/>
      <c r="R24" s="61"/>
      <c r="S24" s="61"/>
      <c r="T24" s="61"/>
      <c r="U24" s="61"/>
      <c r="V24" s="62"/>
      <c r="W24" s="59"/>
      <c r="X24" s="63"/>
      <c r="Y24" s="63"/>
    </row>
    <row r="25" spans="1:25">
      <c r="A25" s="74"/>
      <c r="B25" s="56" t="s">
        <v>80</v>
      </c>
      <c r="C25" s="57" t="s">
        <v>17</v>
      </c>
      <c r="D25" s="58"/>
      <c r="E25" s="67">
        <v>42041</v>
      </c>
      <c r="F25" s="68"/>
      <c r="G25" s="68"/>
      <c r="H25" s="68"/>
      <c r="I25" s="69">
        <v>42042</v>
      </c>
      <c r="J25" s="60">
        <f>E25+9</f>
        <v>42050</v>
      </c>
      <c r="K25" s="60">
        <f>E25+23</f>
        <v>42064</v>
      </c>
      <c r="L25" s="85"/>
      <c r="M25" s="61"/>
      <c r="N25" s="61">
        <f>E25+18</f>
        <v>42059</v>
      </c>
      <c r="O25" s="61">
        <f>E25+18</f>
        <v>42059</v>
      </c>
      <c r="P25" s="61">
        <f>E25+15</f>
        <v>42056</v>
      </c>
      <c r="Q25" s="61">
        <f>E25+23</f>
        <v>42064</v>
      </c>
      <c r="R25" s="61">
        <f>E25+13</f>
        <v>42054</v>
      </c>
      <c r="S25" s="61"/>
      <c r="T25" s="61"/>
      <c r="U25" s="61"/>
      <c r="V25" s="62"/>
      <c r="W25" s="59"/>
      <c r="X25" s="63"/>
      <c r="Y25" s="63"/>
    </row>
    <row r="26" spans="1:25" ht="13.5" thickBot="1">
      <c r="A26" s="74"/>
      <c r="B26" s="86" t="s">
        <v>78</v>
      </c>
      <c r="C26" s="87" t="s">
        <v>64</v>
      </c>
      <c r="D26" s="88"/>
      <c r="E26" s="89"/>
      <c r="F26" s="90"/>
      <c r="G26" s="90"/>
      <c r="H26" s="90"/>
      <c r="I26" s="91">
        <v>42042</v>
      </c>
      <c r="J26" s="92">
        <f>I26+12</f>
        <v>42054</v>
      </c>
      <c r="K26" s="93"/>
      <c r="L26" s="93"/>
      <c r="M26" s="93"/>
      <c r="N26" s="93"/>
      <c r="O26" s="93"/>
      <c r="P26" s="93"/>
      <c r="Q26" s="93"/>
      <c r="R26" s="93">
        <f>I26+15</f>
        <v>42057</v>
      </c>
      <c r="S26" s="93"/>
      <c r="T26" s="93"/>
      <c r="U26" s="93"/>
      <c r="V26" s="94"/>
      <c r="W26" s="73"/>
      <c r="X26" s="72"/>
      <c r="Y26" s="72"/>
    </row>
    <row r="27" spans="1:25">
      <c r="A27" s="74">
        <v>7</v>
      </c>
      <c r="B27" s="75" t="s">
        <v>60</v>
      </c>
      <c r="C27" s="76" t="s">
        <v>39</v>
      </c>
      <c r="D27" s="77"/>
      <c r="E27" s="78"/>
      <c r="F27" s="79">
        <v>42040</v>
      </c>
      <c r="G27" s="79"/>
      <c r="H27" s="79"/>
      <c r="I27" s="80"/>
      <c r="J27" s="81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3"/>
      <c r="W27" s="84"/>
      <c r="X27" s="82"/>
      <c r="Y27" s="82"/>
    </row>
    <row r="28" spans="1:25">
      <c r="A28" s="74"/>
      <c r="B28" s="34" t="s">
        <v>60</v>
      </c>
      <c r="C28" s="35" t="s">
        <v>37</v>
      </c>
      <c r="D28" s="36"/>
      <c r="E28" s="37"/>
      <c r="F28" s="38"/>
      <c r="G28" s="38"/>
      <c r="H28" s="38"/>
      <c r="I28" s="39"/>
      <c r="J28" s="40"/>
      <c r="K28" s="41"/>
      <c r="L28" s="41"/>
      <c r="M28" s="42"/>
      <c r="N28" s="42"/>
      <c r="O28" s="42"/>
      <c r="P28" s="42"/>
      <c r="Q28" s="42"/>
      <c r="R28" s="42"/>
      <c r="S28" s="42"/>
      <c r="T28" s="42"/>
      <c r="U28" s="42"/>
      <c r="V28" s="43"/>
      <c r="W28" s="44"/>
      <c r="X28" s="42">
        <f>E28+32</f>
        <v>32</v>
      </c>
      <c r="Y28" s="42"/>
    </row>
    <row r="29" spans="1:25">
      <c r="A29" s="74"/>
      <c r="B29" s="45" t="s">
        <v>60</v>
      </c>
      <c r="C29" s="46" t="s">
        <v>75</v>
      </c>
      <c r="D29" s="47"/>
      <c r="E29" s="48"/>
      <c r="F29" s="49"/>
      <c r="G29" s="49"/>
      <c r="H29" s="49"/>
      <c r="I29" s="50"/>
      <c r="J29" s="51"/>
      <c r="K29" s="51"/>
      <c r="L29" s="52"/>
      <c r="M29" s="53"/>
      <c r="N29" s="53"/>
      <c r="O29" s="53"/>
      <c r="P29" s="53"/>
      <c r="Q29" s="53"/>
      <c r="R29" s="53"/>
      <c r="S29" s="53"/>
      <c r="T29" s="53"/>
      <c r="U29" s="53"/>
      <c r="V29" s="54"/>
      <c r="W29" s="55"/>
      <c r="X29" s="53"/>
      <c r="Y29" s="53"/>
    </row>
    <row r="30" spans="1:25">
      <c r="A30" s="74"/>
      <c r="B30" s="56" t="s">
        <v>79</v>
      </c>
      <c r="C30" s="57" t="s">
        <v>17</v>
      </c>
      <c r="D30" s="58"/>
      <c r="E30" s="67"/>
      <c r="F30" s="68"/>
      <c r="G30" s="68"/>
      <c r="H30" s="68"/>
      <c r="I30" s="69"/>
      <c r="J30" s="60"/>
      <c r="K30" s="60"/>
      <c r="L30" s="85"/>
      <c r="M30" s="61"/>
      <c r="N30" s="61"/>
      <c r="O30" s="61"/>
      <c r="P30" s="61"/>
      <c r="Q30" s="61"/>
      <c r="R30" s="61"/>
      <c r="S30" s="61"/>
      <c r="T30" s="61"/>
      <c r="U30" s="61"/>
      <c r="V30" s="62"/>
      <c r="W30" s="59"/>
      <c r="X30" s="63"/>
      <c r="Y30" s="63"/>
    </row>
    <row r="31" spans="1:25">
      <c r="A31" s="74"/>
      <c r="B31" s="56" t="s">
        <v>81</v>
      </c>
      <c r="C31" s="57" t="s">
        <v>17</v>
      </c>
      <c r="D31" s="58"/>
      <c r="E31" s="67">
        <v>42048</v>
      </c>
      <c r="F31" s="68"/>
      <c r="G31" s="68"/>
      <c r="H31" s="68"/>
      <c r="I31" s="69">
        <v>42049</v>
      </c>
      <c r="J31" s="60">
        <f>E31+9</f>
        <v>42057</v>
      </c>
      <c r="K31" s="60">
        <f>E31+23</f>
        <v>42071</v>
      </c>
      <c r="L31" s="85"/>
      <c r="M31" s="61"/>
      <c r="N31" s="61">
        <f>E31+18</f>
        <v>42066</v>
      </c>
      <c r="O31" s="61">
        <f>E31+18</f>
        <v>42066</v>
      </c>
      <c r="P31" s="61">
        <f>E31+15</f>
        <v>42063</v>
      </c>
      <c r="Q31" s="61">
        <f>E31+23</f>
        <v>42071</v>
      </c>
      <c r="R31" s="61">
        <f>E31+13</f>
        <v>42061</v>
      </c>
      <c r="S31" s="61"/>
      <c r="T31" s="61"/>
      <c r="U31" s="61"/>
      <c r="V31" s="62"/>
      <c r="W31" s="59"/>
      <c r="X31" s="63"/>
      <c r="Y31" s="63"/>
    </row>
    <row r="32" spans="1:25" ht="13.5" thickBot="1">
      <c r="A32" s="74"/>
      <c r="B32" s="86" t="s">
        <v>86</v>
      </c>
      <c r="C32" s="87" t="s">
        <v>64</v>
      </c>
      <c r="D32" s="88"/>
      <c r="E32" s="89"/>
      <c r="F32" s="90"/>
      <c r="G32" s="90"/>
      <c r="H32" s="90"/>
      <c r="I32" s="91">
        <v>42049</v>
      </c>
      <c r="J32" s="92">
        <f>I32+12</f>
        <v>42061</v>
      </c>
      <c r="K32" s="93"/>
      <c r="L32" s="93"/>
      <c r="M32" s="93"/>
      <c r="N32" s="93"/>
      <c r="O32" s="93"/>
      <c r="P32" s="93"/>
      <c r="Q32" s="93"/>
      <c r="R32" s="93">
        <f>I32+15</f>
        <v>42064</v>
      </c>
      <c r="S32" s="93"/>
      <c r="T32" s="93"/>
      <c r="U32" s="93"/>
      <c r="V32" s="94"/>
      <c r="W32" s="73"/>
      <c r="X32" s="72"/>
      <c r="Y32" s="72"/>
    </row>
    <row r="33" spans="1:25">
      <c r="A33" s="74">
        <v>8</v>
      </c>
      <c r="B33" s="75" t="s">
        <v>60</v>
      </c>
      <c r="C33" s="76" t="s">
        <v>39</v>
      </c>
      <c r="D33" s="77"/>
      <c r="E33" s="78"/>
      <c r="F33" s="79">
        <v>42047</v>
      </c>
      <c r="G33" s="79"/>
      <c r="H33" s="79"/>
      <c r="I33" s="80"/>
      <c r="J33" s="81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3"/>
      <c r="W33" s="84"/>
      <c r="X33" s="82"/>
      <c r="Y33" s="82"/>
    </row>
    <row r="34" spans="1:25">
      <c r="A34" s="74"/>
      <c r="B34" s="34" t="s">
        <v>60</v>
      </c>
      <c r="C34" s="35" t="s">
        <v>37</v>
      </c>
      <c r="D34" s="36"/>
      <c r="E34" s="37"/>
      <c r="F34" s="38"/>
      <c r="G34" s="38"/>
      <c r="H34" s="38"/>
      <c r="I34" s="39"/>
      <c r="J34" s="40"/>
      <c r="K34" s="41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4"/>
      <c r="X34" s="42">
        <f>E34+32</f>
        <v>32</v>
      </c>
      <c r="Y34" s="42"/>
    </row>
    <row r="35" spans="1:25">
      <c r="A35" s="74"/>
      <c r="B35" s="45" t="s">
        <v>60</v>
      </c>
      <c r="C35" s="46" t="s">
        <v>75</v>
      </c>
      <c r="D35" s="47"/>
      <c r="E35" s="48"/>
      <c r="F35" s="49"/>
      <c r="G35" s="49"/>
      <c r="H35" s="49"/>
      <c r="I35" s="50"/>
      <c r="J35" s="51"/>
      <c r="K35" s="51"/>
      <c r="L35" s="52"/>
      <c r="M35" s="53"/>
      <c r="N35" s="53"/>
      <c r="O35" s="53"/>
      <c r="P35" s="53"/>
      <c r="Q35" s="53"/>
      <c r="R35" s="53"/>
      <c r="S35" s="53"/>
      <c r="T35" s="53"/>
      <c r="U35" s="53"/>
      <c r="V35" s="54"/>
      <c r="W35" s="55"/>
      <c r="X35" s="53"/>
      <c r="Y35" s="53"/>
    </row>
    <row r="36" spans="1:25">
      <c r="A36" s="74"/>
      <c r="B36" s="56" t="s">
        <v>79</v>
      </c>
      <c r="C36" s="57" t="s">
        <v>17</v>
      </c>
      <c r="D36" s="58"/>
      <c r="E36" s="67"/>
      <c r="F36" s="68"/>
      <c r="G36" s="68"/>
      <c r="H36" s="68"/>
      <c r="I36" s="69"/>
      <c r="J36" s="60"/>
      <c r="K36" s="60"/>
      <c r="L36" s="85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59"/>
      <c r="X36" s="63"/>
      <c r="Y36" s="63"/>
    </row>
    <row r="37" spans="1:25">
      <c r="A37" s="74"/>
      <c r="B37" s="56" t="s">
        <v>80</v>
      </c>
      <c r="C37" s="57" t="s">
        <v>17</v>
      </c>
      <c r="D37" s="58"/>
      <c r="E37" s="67">
        <v>42055</v>
      </c>
      <c r="F37" s="68"/>
      <c r="G37" s="68"/>
      <c r="H37" s="68"/>
      <c r="I37" s="69">
        <v>42056</v>
      </c>
      <c r="J37" s="60">
        <f>E37+9</f>
        <v>42064</v>
      </c>
      <c r="K37" s="60">
        <f>E37+23</f>
        <v>42078</v>
      </c>
      <c r="L37" s="85"/>
      <c r="M37" s="61"/>
      <c r="N37" s="61">
        <f>E37+18</f>
        <v>42073</v>
      </c>
      <c r="O37" s="61">
        <f>E37+18</f>
        <v>42073</v>
      </c>
      <c r="P37" s="61">
        <f>E37+15</f>
        <v>42070</v>
      </c>
      <c r="Q37" s="61">
        <f>E37+23</f>
        <v>42078</v>
      </c>
      <c r="R37" s="61">
        <f>E37+13</f>
        <v>42068</v>
      </c>
      <c r="S37" s="61"/>
      <c r="T37" s="61"/>
      <c r="U37" s="61"/>
      <c r="V37" s="62"/>
      <c r="W37" s="59"/>
      <c r="X37" s="63"/>
      <c r="Y37" s="63"/>
    </row>
    <row r="38" spans="1:25" ht="13.5" thickBot="1">
      <c r="A38" s="74"/>
      <c r="B38" s="86" t="s">
        <v>78</v>
      </c>
      <c r="C38" s="87" t="s">
        <v>64</v>
      </c>
      <c r="D38" s="88"/>
      <c r="E38" s="89"/>
      <c r="F38" s="90"/>
      <c r="G38" s="90"/>
      <c r="H38" s="90"/>
      <c r="I38" s="91">
        <v>42056</v>
      </c>
      <c r="J38" s="92">
        <f>I38+12</f>
        <v>42068</v>
      </c>
      <c r="K38" s="93"/>
      <c r="L38" s="93"/>
      <c r="M38" s="93"/>
      <c r="N38" s="93"/>
      <c r="O38" s="93"/>
      <c r="P38" s="93"/>
      <c r="Q38" s="93"/>
      <c r="R38" s="93">
        <f>I38+15</f>
        <v>42071</v>
      </c>
      <c r="S38" s="93"/>
      <c r="T38" s="93"/>
      <c r="U38" s="93"/>
      <c r="V38" s="94"/>
      <c r="W38" s="73"/>
      <c r="X38" s="72"/>
      <c r="Y38" s="72"/>
    </row>
    <row r="39" spans="1:25">
      <c r="A39" s="74">
        <v>9</v>
      </c>
      <c r="B39" s="75" t="s">
        <v>60</v>
      </c>
      <c r="C39" s="76" t="s">
        <v>39</v>
      </c>
      <c r="D39" s="77"/>
      <c r="E39" s="78"/>
      <c r="F39" s="79">
        <v>42054</v>
      </c>
      <c r="G39" s="79"/>
      <c r="H39" s="79"/>
      <c r="I39" s="80"/>
      <c r="J39" s="81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3"/>
      <c r="W39" s="84"/>
      <c r="X39" s="82"/>
      <c r="Y39" s="82"/>
    </row>
    <row r="40" spans="1:25">
      <c r="A40" s="74"/>
      <c r="B40" s="34" t="s">
        <v>60</v>
      </c>
      <c r="C40" s="35" t="s">
        <v>37</v>
      </c>
      <c r="D40" s="36"/>
      <c r="E40" s="37"/>
      <c r="F40" s="38"/>
      <c r="G40" s="38"/>
      <c r="H40" s="38"/>
      <c r="I40" s="39"/>
      <c r="J40" s="40"/>
      <c r="K40" s="41"/>
      <c r="L40" s="41"/>
      <c r="M40" s="42"/>
      <c r="N40" s="42"/>
      <c r="O40" s="42"/>
      <c r="P40" s="42"/>
      <c r="Q40" s="42"/>
      <c r="R40" s="42"/>
      <c r="S40" s="42"/>
      <c r="T40" s="42"/>
      <c r="U40" s="42"/>
      <c r="V40" s="43"/>
      <c r="W40" s="44"/>
      <c r="X40" s="42">
        <f>E40+32</f>
        <v>32</v>
      </c>
      <c r="Y40" s="42"/>
    </row>
    <row r="41" spans="1:25">
      <c r="A41" s="74"/>
      <c r="B41" s="45" t="s">
        <v>60</v>
      </c>
      <c r="C41" s="46" t="s">
        <v>75</v>
      </c>
      <c r="D41" s="47"/>
      <c r="E41" s="48"/>
      <c r="F41" s="49"/>
      <c r="G41" s="49"/>
      <c r="H41" s="49"/>
      <c r="I41" s="50"/>
      <c r="J41" s="51"/>
      <c r="K41" s="51"/>
      <c r="L41" s="52"/>
      <c r="M41" s="53"/>
      <c r="N41" s="53"/>
      <c r="O41" s="53"/>
      <c r="P41" s="53"/>
      <c r="Q41" s="53"/>
      <c r="R41" s="53"/>
      <c r="S41" s="53"/>
      <c r="T41" s="53"/>
      <c r="U41" s="53"/>
      <c r="V41" s="54"/>
      <c r="W41" s="55"/>
      <c r="X41" s="53"/>
      <c r="Y41" s="53"/>
    </row>
    <row r="42" spans="1:25">
      <c r="A42" s="74"/>
      <c r="B42" s="56" t="s">
        <v>79</v>
      </c>
      <c r="C42" s="57" t="s">
        <v>17</v>
      </c>
      <c r="D42" s="58"/>
      <c r="E42" s="67"/>
      <c r="F42" s="68"/>
      <c r="G42" s="68"/>
      <c r="H42" s="68"/>
      <c r="I42" s="69"/>
      <c r="J42" s="60"/>
      <c r="K42" s="60"/>
      <c r="L42" s="85"/>
      <c r="M42" s="61"/>
      <c r="N42" s="61"/>
      <c r="O42" s="61"/>
      <c r="P42" s="61"/>
      <c r="Q42" s="61"/>
      <c r="R42" s="61"/>
      <c r="S42" s="61"/>
      <c r="T42" s="61"/>
      <c r="U42" s="61"/>
      <c r="V42" s="62"/>
      <c r="W42" s="59"/>
      <c r="X42" s="63"/>
      <c r="Y42" s="63"/>
    </row>
    <row r="43" spans="1:25">
      <c r="A43" s="74"/>
      <c r="B43" s="56" t="s">
        <v>81</v>
      </c>
      <c r="C43" s="57" t="s">
        <v>17</v>
      </c>
      <c r="D43" s="58"/>
      <c r="E43" s="67">
        <v>42062</v>
      </c>
      <c r="F43" s="68"/>
      <c r="G43" s="68"/>
      <c r="H43" s="68"/>
      <c r="I43" s="69">
        <v>42063</v>
      </c>
      <c r="J43" s="60">
        <f>E43+9</f>
        <v>42071</v>
      </c>
      <c r="K43" s="60">
        <f>E43+23</f>
        <v>42085</v>
      </c>
      <c r="L43" s="85"/>
      <c r="M43" s="61"/>
      <c r="N43" s="61">
        <f>E43+18</f>
        <v>42080</v>
      </c>
      <c r="O43" s="61">
        <f>E43+18</f>
        <v>42080</v>
      </c>
      <c r="P43" s="61">
        <f>E43+15</f>
        <v>42077</v>
      </c>
      <c r="Q43" s="61">
        <f>E43+23</f>
        <v>42085</v>
      </c>
      <c r="R43" s="61">
        <f>E43+13</f>
        <v>42075</v>
      </c>
      <c r="S43" s="61"/>
      <c r="T43" s="61"/>
      <c r="U43" s="61"/>
      <c r="V43" s="62"/>
      <c r="W43" s="59"/>
      <c r="X43" s="63"/>
      <c r="Y43" s="63"/>
    </row>
    <row r="44" spans="1:25" ht="13.5" thickBot="1">
      <c r="A44" s="74"/>
      <c r="B44" s="86" t="s">
        <v>86</v>
      </c>
      <c r="C44" s="87" t="s">
        <v>64</v>
      </c>
      <c r="D44" s="88"/>
      <c r="E44" s="89"/>
      <c r="F44" s="90"/>
      <c r="G44" s="90"/>
      <c r="H44" s="90"/>
      <c r="I44" s="91">
        <v>42063</v>
      </c>
      <c r="J44" s="92">
        <f>I44+12</f>
        <v>42075</v>
      </c>
      <c r="K44" s="93"/>
      <c r="L44" s="93"/>
      <c r="M44" s="93"/>
      <c r="N44" s="93"/>
      <c r="O44" s="93"/>
      <c r="P44" s="93"/>
      <c r="Q44" s="93"/>
      <c r="R44" s="93">
        <f>I44+15</f>
        <v>42078</v>
      </c>
      <c r="S44" s="93"/>
      <c r="T44" s="93"/>
      <c r="U44" s="93"/>
      <c r="V44" s="94"/>
      <c r="W44" s="73"/>
      <c r="X44" s="72"/>
      <c r="Y44" s="72"/>
    </row>
    <row r="45" spans="1:25">
      <c r="A45" s="74">
        <v>10</v>
      </c>
      <c r="B45" s="75" t="s">
        <v>60</v>
      </c>
      <c r="C45" s="76" t="s">
        <v>39</v>
      </c>
      <c r="D45" s="77"/>
      <c r="E45" s="78"/>
      <c r="F45" s="79">
        <v>42061</v>
      </c>
      <c r="G45" s="79"/>
      <c r="H45" s="79"/>
      <c r="I45" s="80"/>
      <c r="J45" s="81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3"/>
      <c r="W45" s="84"/>
      <c r="X45" s="82"/>
      <c r="Y45" s="82"/>
    </row>
    <row r="46" spans="1:25">
      <c r="A46" s="74"/>
      <c r="B46" s="34" t="s">
        <v>60</v>
      </c>
      <c r="C46" s="35" t="s">
        <v>37</v>
      </c>
      <c r="D46" s="36"/>
      <c r="E46" s="37"/>
      <c r="F46" s="38"/>
      <c r="G46" s="38"/>
      <c r="H46" s="38"/>
      <c r="I46" s="39"/>
      <c r="J46" s="40"/>
      <c r="K46" s="41"/>
      <c r="L46" s="41"/>
      <c r="M46" s="42"/>
      <c r="N46" s="42"/>
      <c r="O46" s="42"/>
      <c r="P46" s="42"/>
      <c r="Q46" s="42"/>
      <c r="R46" s="42"/>
      <c r="S46" s="42"/>
      <c r="T46" s="42"/>
      <c r="U46" s="42"/>
      <c r="V46" s="43"/>
      <c r="W46" s="44"/>
      <c r="X46" s="42">
        <f>E46+32</f>
        <v>32</v>
      </c>
      <c r="Y46" s="42"/>
    </row>
    <row r="47" spans="1:25">
      <c r="A47" s="74"/>
      <c r="B47" s="45" t="s">
        <v>60</v>
      </c>
      <c r="C47" s="46" t="s">
        <v>75</v>
      </c>
      <c r="D47" s="47"/>
      <c r="E47" s="48"/>
      <c r="F47" s="49"/>
      <c r="G47" s="49"/>
      <c r="H47" s="49"/>
      <c r="I47" s="50"/>
      <c r="J47" s="51"/>
      <c r="K47" s="51"/>
      <c r="L47" s="52"/>
      <c r="M47" s="53"/>
      <c r="N47" s="53"/>
      <c r="O47" s="53"/>
      <c r="P47" s="53"/>
      <c r="Q47" s="53"/>
      <c r="R47" s="53"/>
      <c r="S47" s="53"/>
      <c r="T47" s="53"/>
      <c r="U47" s="53"/>
      <c r="V47" s="54"/>
      <c r="W47" s="55"/>
      <c r="X47" s="53"/>
      <c r="Y47" s="53"/>
    </row>
    <row r="48" spans="1:25">
      <c r="A48" s="74"/>
      <c r="B48" s="56" t="s">
        <v>79</v>
      </c>
      <c r="C48" s="57" t="s">
        <v>17</v>
      </c>
      <c r="D48" s="58"/>
      <c r="E48" s="67"/>
      <c r="F48" s="68"/>
      <c r="G48" s="68"/>
      <c r="H48" s="68"/>
      <c r="I48" s="69"/>
      <c r="J48" s="60"/>
      <c r="K48" s="60"/>
      <c r="L48" s="85"/>
      <c r="M48" s="61"/>
      <c r="N48" s="61"/>
      <c r="O48" s="61"/>
      <c r="P48" s="61"/>
      <c r="Q48" s="61"/>
      <c r="R48" s="61"/>
      <c r="S48" s="61"/>
      <c r="T48" s="61"/>
      <c r="U48" s="61"/>
      <c r="V48" s="62"/>
      <c r="W48" s="59"/>
      <c r="X48" s="63"/>
      <c r="Y48" s="63"/>
    </row>
    <row r="49" spans="1:25">
      <c r="A49" s="74"/>
      <c r="B49" s="56" t="s">
        <v>80</v>
      </c>
      <c r="C49" s="57" t="s">
        <v>17</v>
      </c>
      <c r="D49" s="58"/>
      <c r="E49" s="67">
        <v>42069</v>
      </c>
      <c r="F49" s="68"/>
      <c r="G49" s="68"/>
      <c r="H49" s="68"/>
      <c r="I49" s="69">
        <v>42070</v>
      </c>
      <c r="J49" s="60">
        <f>E49+9</f>
        <v>42078</v>
      </c>
      <c r="K49" s="60">
        <f>E49+23</f>
        <v>42092</v>
      </c>
      <c r="L49" s="85"/>
      <c r="M49" s="61"/>
      <c r="N49" s="61">
        <f>E49+18</f>
        <v>42087</v>
      </c>
      <c r="O49" s="61">
        <f>E49+18</f>
        <v>42087</v>
      </c>
      <c r="P49" s="61">
        <f>E49+15</f>
        <v>42084</v>
      </c>
      <c r="Q49" s="61">
        <f>E49+23</f>
        <v>42092</v>
      </c>
      <c r="R49" s="61">
        <f>E49+13</f>
        <v>42082</v>
      </c>
      <c r="S49" s="61"/>
      <c r="T49" s="61"/>
      <c r="U49" s="61"/>
      <c r="V49" s="62"/>
      <c r="W49" s="59"/>
      <c r="X49" s="63"/>
      <c r="Y49" s="63"/>
    </row>
    <row r="50" spans="1:25" ht="13.5" thickBot="1">
      <c r="A50" s="74"/>
      <c r="B50" s="86" t="s">
        <v>78</v>
      </c>
      <c r="C50" s="87" t="s">
        <v>64</v>
      </c>
      <c r="D50" s="88"/>
      <c r="E50" s="89"/>
      <c r="F50" s="90"/>
      <c r="G50" s="90"/>
      <c r="H50" s="90"/>
      <c r="I50" s="91">
        <v>42070</v>
      </c>
      <c r="J50" s="92">
        <f>I50+12</f>
        <v>42082</v>
      </c>
      <c r="K50" s="93"/>
      <c r="L50" s="93"/>
      <c r="M50" s="93"/>
      <c r="N50" s="93"/>
      <c r="O50" s="93"/>
      <c r="P50" s="93"/>
      <c r="Q50" s="93"/>
      <c r="R50" s="93">
        <f>I50+15</f>
        <v>42085</v>
      </c>
      <c r="S50" s="93"/>
      <c r="T50" s="93"/>
      <c r="U50" s="93"/>
      <c r="V50" s="94"/>
      <c r="W50" s="73"/>
      <c r="X50" s="72"/>
      <c r="Y50" s="72"/>
    </row>
    <row r="51" spans="1:25">
      <c r="A51" s="74">
        <v>11</v>
      </c>
      <c r="B51" s="75" t="s">
        <v>60</v>
      </c>
      <c r="C51" s="76" t="s">
        <v>39</v>
      </c>
      <c r="D51" s="77"/>
      <c r="E51" s="78"/>
      <c r="F51" s="79">
        <v>42068</v>
      </c>
      <c r="G51" s="79"/>
      <c r="H51" s="79"/>
      <c r="I51" s="80"/>
      <c r="J51" s="81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3"/>
      <c r="W51" s="84"/>
      <c r="X51" s="82"/>
      <c r="Y51" s="82"/>
    </row>
    <row r="52" spans="1:25">
      <c r="A52" s="74"/>
      <c r="B52" s="34" t="s">
        <v>60</v>
      </c>
      <c r="C52" s="35" t="s">
        <v>37</v>
      </c>
      <c r="D52" s="36"/>
      <c r="E52" s="37"/>
      <c r="F52" s="38"/>
      <c r="G52" s="38"/>
      <c r="H52" s="38"/>
      <c r="I52" s="39"/>
      <c r="J52" s="40"/>
      <c r="K52" s="41"/>
      <c r="L52" s="41"/>
      <c r="M52" s="42"/>
      <c r="N52" s="42"/>
      <c r="O52" s="42"/>
      <c r="P52" s="42"/>
      <c r="Q52" s="42"/>
      <c r="R52" s="42"/>
      <c r="S52" s="42"/>
      <c r="T52" s="42"/>
      <c r="U52" s="42"/>
      <c r="V52" s="43"/>
      <c r="W52" s="44"/>
      <c r="X52" s="42">
        <f>E52+32</f>
        <v>32</v>
      </c>
      <c r="Y52" s="42"/>
    </row>
    <row r="53" spans="1:25">
      <c r="A53" s="74"/>
      <c r="B53" s="45" t="s">
        <v>60</v>
      </c>
      <c r="C53" s="46" t="s">
        <v>75</v>
      </c>
      <c r="D53" s="47"/>
      <c r="E53" s="48"/>
      <c r="F53" s="49"/>
      <c r="G53" s="49"/>
      <c r="H53" s="49"/>
      <c r="I53" s="50"/>
      <c r="J53" s="51"/>
      <c r="K53" s="51"/>
      <c r="L53" s="52"/>
      <c r="M53" s="53"/>
      <c r="N53" s="53"/>
      <c r="O53" s="53"/>
      <c r="P53" s="53"/>
      <c r="Q53" s="53"/>
      <c r="R53" s="53"/>
      <c r="S53" s="53"/>
      <c r="T53" s="53"/>
      <c r="U53" s="53"/>
      <c r="V53" s="54"/>
      <c r="W53" s="55"/>
      <c r="X53" s="53"/>
      <c r="Y53" s="53"/>
    </row>
    <row r="54" spans="1:25">
      <c r="A54" s="74"/>
      <c r="B54" s="56" t="s">
        <v>79</v>
      </c>
      <c r="C54" s="57" t="s">
        <v>17</v>
      </c>
      <c r="D54" s="58"/>
      <c r="E54" s="67"/>
      <c r="F54" s="68"/>
      <c r="G54" s="68"/>
      <c r="H54" s="68"/>
      <c r="I54" s="69"/>
      <c r="J54" s="60"/>
      <c r="K54" s="60"/>
      <c r="L54" s="85"/>
      <c r="M54" s="61"/>
      <c r="N54" s="61"/>
      <c r="O54" s="61"/>
      <c r="P54" s="61"/>
      <c r="Q54" s="61"/>
      <c r="R54" s="61"/>
      <c r="S54" s="61"/>
      <c r="T54" s="61"/>
      <c r="U54" s="61"/>
      <c r="V54" s="62"/>
      <c r="W54" s="59"/>
      <c r="X54" s="63"/>
      <c r="Y54" s="63"/>
    </row>
    <row r="55" spans="1:25">
      <c r="A55" s="74"/>
      <c r="B55" s="56" t="s">
        <v>81</v>
      </c>
      <c r="C55" s="57" t="s">
        <v>17</v>
      </c>
      <c r="D55" s="58"/>
      <c r="E55" s="67">
        <v>42076</v>
      </c>
      <c r="F55" s="68"/>
      <c r="G55" s="68"/>
      <c r="H55" s="68"/>
      <c r="I55" s="69">
        <v>42077</v>
      </c>
      <c r="J55" s="60">
        <f>E55+9</f>
        <v>42085</v>
      </c>
      <c r="K55" s="60">
        <f>E55+23</f>
        <v>42099</v>
      </c>
      <c r="L55" s="85"/>
      <c r="M55" s="61"/>
      <c r="N55" s="61">
        <f>E55+18</f>
        <v>42094</v>
      </c>
      <c r="O55" s="61">
        <f>E55+18</f>
        <v>42094</v>
      </c>
      <c r="P55" s="61">
        <f>E55+15</f>
        <v>42091</v>
      </c>
      <c r="Q55" s="61">
        <f>E55+23</f>
        <v>42099</v>
      </c>
      <c r="R55" s="61">
        <f>E55+13</f>
        <v>42089</v>
      </c>
      <c r="S55" s="61"/>
      <c r="T55" s="61"/>
      <c r="U55" s="61"/>
      <c r="V55" s="62"/>
      <c r="W55" s="59"/>
      <c r="X55" s="63"/>
      <c r="Y55" s="63"/>
    </row>
    <row r="56" spans="1:25" ht="13.5" thickBot="1">
      <c r="A56" s="74"/>
      <c r="B56" s="86" t="s">
        <v>86</v>
      </c>
      <c r="C56" s="87" t="s">
        <v>64</v>
      </c>
      <c r="D56" s="88"/>
      <c r="E56" s="89"/>
      <c r="F56" s="90"/>
      <c r="G56" s="90"/>
      <c r="H56" s="90"/>
      <c r="I56" s="91">
        <v>42077</v>
      </c>
      <c r="J56" s="92">
        <f>I56+12</f>
        <v>42089</v>
      </c>
      <c r="K56" s="93"/>
      <c r="L56" s="93"/>
      <c r="M56" s="93"/>
      <c r="N56" s="93"/>
      <c r="O56" s="93"/>
      <c r="P56" s="93"/>
      <c r="Q56" s="93"/>
      <c r="R56" s="93">
        <f>I56+15</f>
        <v>42092</v>
      </c>
      <c r="S56" s="93"/>
      <c r="T56" s="93"/>
      <c r="U56" s="93"/>
      <c r="V56" s="94"/>
      <c r="W56" s="73"/>
      <c r="X56" s="72"/>
      <c r="Y56" s="72"/>
    </row>
    <row r="57" spans="1:25">
      <c r="A57" s="74">
        <v>12</v>
      </c>
      <c r="B57" s="75" t="s">
        <v>60</v>
      </c>
      <c r="C57" s="76" t="s">
        <v>39</v>
      </c>
      <c r="D57" s="77"/>
      <c r="E57" s="78"/>
      <c r="F57" s="79">
        <v>42075</v>
      </c>
      <c r="G57" s="79"/>
      <c r="H57" s="79"/>
      <c r="I57" s="80"/>
      <c r="J57" s="81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3"/>
      <c r="W57" s="84"/>
      <c r="X57" s="82"/>
      <c r="Y57" s="82"/>
    </row>
    <row r="58" spans="1:25">
      <c r="A58" s="74"/>
      <c r="B58" s="34" t="s">
        <v>60</v>
      </c>
      <c r="C58" s="35" t="s">
        <v>37</v>
      </c>
      <c r="D58" s="36"/>
      <c r="E58" s="37"/>
      <c r="F58" s="38"/>
      <c r="G58" s="38"/>
      <c r="H58" s="38"/>
      <c r="I58" s="39"/>
      <c r="J58" s="40"/>
      <c r="K58" s="41"/>
      <c r="L58" s="41"/>
      <c r="M58" s="42"/>
      <c r="N58" s="42"/>
      <c r="O58" s="42"/>
      <c r="P58" s="42"/>
      <c r="Q58" s="42"/>
      <c r="R58" s="42"/>
      <c r="S58" s="42"/>
      <c r="T58" s="42"/>
      <c r="U58" s="42"/>
      <c r="V58" s="43"/>
      <c r="W58" s="44"/>
      <c r="X58" s="42">
        <f>E58+32</f>
        <v>32</v>
      </c>
      <c r="Y58" s="42"/>
    </row>
    <row r="59" spans="1:25">
      <c r="A59" s="74"/>
      <c r="B59" s="45" t="s">
        <v>60</v>
      </c>
      <c r="C59" s="46" t="s">
        <v>75</v>
      </c>
      <c r="D59" s="47"/>
      <c r="E59" s="48"/>
      <c r="F59" s="49"/>
      <c r="G59" s="49"/>
      <c r="H59" s="49"/>
      <c r="I59" s="50"/>
      <c r="J59" s="51"/>
      <c r="K59" s="51"/>
      <c r="L59" s="52"/>
      <c r="M59" s="53"/>
      <c r="N59" s="53"/>
      <c r="O59" s="53"/>
      <c r="P59" s="53"/>
      <c r="Q59" s="53"/>
      <c r="R59" s="53"/>
      <c r="S59" s="53"/>
      <c r="T59" s="53"/>
      <c r="U59" s="53"/>
      <c r="V59" s="54"/>
      <c r="W59" s="55"/>
      <c r="X59" s="53"/>
      <c r="Y59" s="53"/>
    </row>
    <row r="60" spans="1:25">
      <c r="A60" s="74"/>
      <c r="B60" s="56" t="s">
        <v>79</v>
      </c>
      <c r="C60" s="57" t="s">
        <v>17</v>
      </c>
      <c r="D60" s="58"/>
      <c r="E60" s="67"/>
      <c r="F60" s="68"/>
      <c r="G60" s="68"/>
      <c r="H60" s="68"/>
      <c r="I60" s="69"/>
      <c r="J60" s="60"/>
      <c r="K60" s="60"/>
      <c r="L60" s="85"/>
      <c r="M60" s="61"/>
      <c r="N60" s="61"/>
      <c r="O60" s="61"/>
      <c r="P60" s="61"/>
      <c r="Q60" s="61"/>
      <c r="R60" s="61"/>
      <c r="S60" s="61"/>
      <c r="T60" s="61"/>
      <c r="U60" s="61"/>
      <c r="V60" s="62"/>
      <c r="W60" s="59"/>
      <c r="X60" s="63"/>
      <c r="Y60" s="63"/>
    </row>
    <row r="61" spans="1:25">
      <c r="A61" s="74"/>
      <c r="B61" s="56" t="s">
        <v>80</v>
      </c>
      <c r="C61" s="57" t="s">
        <v>17</v>
      </c>
      <c r="D61" s="58"/>
      <c r="E61" s="67">
        <v>42083</v>
      </c>
      <c r="F61" s="68"/>
      <c r="G61" s="68"/>
      <c r="H61" s="68"/>
      <c r="I61" s="69">
        <v>42084</v>
      </c>
      <c r="J61" s="60">
        <f>E61+9</f>
        <v>42092</v>
      </c>
      <c r="K61" s="60">
        <f>E61+23</f>
        <v>42106</v>
      </c>
      <c r="L61" s="85"/>
      <c r="M61" s="61"/>
      <c r="N61" s="61">
        <f>E61+18</f>
        <v>42101</v>
      </c>
      <c r="O61" s="61">
        <f>E61+18</f>
        <v>42101</v>
      </c>
      <c r="P61" s="61">
        <f>E61+15</f>
        <v>42098</v>
      </c>
      <c r="Q61" s="61">
        <f>E61+23</f>
        <v>42106</v>
      </c>
      <c r="R61" s="61">
        <f>E61+13</f>
        <v>42096</v>
      </c>
      <c r="S61" s="61"/>
      <c r="T61" s="61"/>
      <c r="U61" s="61"/>
      <c r="V61" s="62"/>
      <c r="W61" s="59"/>
      <c r="X61" s="63"/>
      <c r="Y61" s="63"/>
    </row>
    <row r="62" spans="1:25" ht="13.5" thickBot="1">
      <c r="A62" s="74"/>
      <c r="B62" s="86" t="s">
        <v>78</v>
      </c>
      <c r="C62" s="87" t="s">
        <v>64</v>
      </c>
      <c r="D62" s="88"/>
      <c r="E62" s="89"/>
      <c r="F62" s="90"/>
      <c r="G62" s="90"/>
      <c r="H62" s="90"/>
      <c r="I62" s="91">
        <v>42084</v>
      </c>
      <c r="J62" s="92">
        <f>I62+12</f>
        <v>42096</v>
      </c>
      <c r="K62" s="93"/>
      <c r="L62" s="93"/>
      <c r="M62" s="93"/>
      <c r="N62" s="93"/>
      <c r="O62" s="93"/>
      <c r="P62" s="93"/>
      <c r="Q62" s="93"/>
      <c r="R62" s="93">
        <f>I62+15</f>
        <v>42099</v>
      </c>
      <c r="S62" s="93"/>
      <c r="T62" s="93"/>
      <c r="U62" s="93"/>
      <c r="V62" s="94"/>
      <c r="W62" s="73"/>
      <c r="X62" s="72"/>
      <c r="Y62" s="72"/>
    </row>
    <row r="63" spans="1:25">
      <c r="A63" s="74">
        <v>13</v>
      </c>
      <c r="B63" s="75" t="s">
        <v>60</v>
      </c>
      <c r="C63" s="76" t="s">
        <v>39</v>
      </c>
      <c r="D63" s="77"/>
      <c r="E63" s="78"/>
      <c r="F63" s="79">
        <v>42082</v>
      </c>
      <c r="G63" s="79"/>
      <c r="H63" s="79"/>
      <c r="I63" s="80"/>
      <c r="J63" s="81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3"/>
      <c r="W63" s="84"/>
      <c r="X63" s="82"/>
      <c r="Y63" s="82"/>
    </row>
    <row r="64" spans="1:25">
      <c r="A64" s="74"/>
      <c r="B64" s="34" t="s">
        <v>60</v>
      </c>
      <c r="C64" s="35" t="s">
        <v>37</v>
      </c>
      <c r="D64" s="36"/>
      <c r="E64" s="37"/>
      <c r="F64" s="38"/>
      <c r="G64" s="38"/>
      <c r="H64" s="38"/>
      <c r="I64" s="39"/>
      <c r="J64" s="40"/>
      <c r="K64" s="41"/>
      <c r="L64" s="41"/>
      <c r="M64" s="42"/>
      <c r="N64" s="42"/>
      <c r="O64" s="42"/>
      <c r="P64" s="42"/>
      <c r="Q64" s="42"/>
      <c r="R64" s="42"/>
      <c r="S64" s="42"/>
      <c r="T64" s="42"/>
      <c r="U64" s="42"/>
      <c r="V64" s="43"/>
      <c r="W64" s="44"/>
      <c r="X64" s="42">
        <f>E64+32</f>
        <v>32</v>
      </c>
      <c r="Y64" s="42"/>
    </row>
    <row r="65" spans="1:25">
      <c r="A65" s="74"/>
      <c r="B65" s="45" t="s">
        <v>60</v>
      </c>
      <c r="C65" s="46" t="s">
        <v>75</v>
      </c>
      <c r="D65" s="47"/>
      <c r="E65" s="48"/>
      <c r="F65" s="49"/>
      <c r="G65" s="49"/>
      <c r="H65" s="49"/>
      <c r="I65" s="50"/>
      <c r="J65" s="51"/>
      <c r="K65" s="51"/>
      <c r="L65" s="52"/>
      <c r="M65" s="53"/>
      <c r="N65" s="53"/>
      <c r="O65" s="53"/>
      <c r="P65" s="53"/>
      <c r="Q65" s="53"/>
      <c r="R65" s="53"/>
      <c r="S65" s="53"/>
      <c r="T65" s="53"/>
      <c r="U65" s="53"/>
      <c r="V65" s="54"/>
      <c r="W65" s="55"/>
      <c r="X65" s="53"/>
      <c r="Y65" s="53"/>
    </row>
    <row r="66" spans="1:25">
      <c r="A66" s="74"/>
      <c r="B66" s="56" t="s">
        <v>79</v>
      </c>
      <c r="C66" s="57" t="s">
        <v>17</v>
      </c>
      <c r="D66" s="58"/>
      <c r="E66" s="67"/>
      <c r="F66" s="68"/>
      <c r="G66" s="68"/>
      <c r="H66" s="68"/>
      <c r="I66" s="69"/>
      <c r="J66" s="60"/>
      <c r="K66" s="60"/>
      <c r="L66" s="85"/>
      <c r="M66" s="61"/>
      <c r="N66" s="61"/>
      <c r="O66" s="61"/>
      <c r="P66" s="61"/>
      <c r="Q66" s="61"/>
      <c r="R66" s="61"/>
      <c r="S66" s="61"/>
      <c r="T66" s="61"/>
      <c r="U66" s="61"/>
      <c r="V66" s="62"/>
      <c r="W66" s="59"/>
      <c r="X66" s="63"/>
      <c r="Y66" s="63"/>
    </row>
    <row r="67" spans="1:25">
      <c r="A67" s="74"/>
      <c r="B67" s="56" t="s">
        <v>81</v>
      </c>
      <c r="C67" s="57" t="s">
        <v>17</v>
      </c>
      <c r="D67" s="58"/>
      <c r="E67" s="67">
        <v>42090</v>
      </c>
      <c r="F67" s="68"/>
      <c r="G67" s="68"/>
      <c r="H67" s="68"/>
      <c r="I67" s="69">
        <v>42091</v>
      </c>
      <c r="J67" s="60">
        <f>E67+9</f>
        <v>42099</v>
      </c>
      <c r="K67" s="60">
        <f>E67+23</f>
        <v>42113</v>
      </c>
      <c r="L67" s="85"/>
      <c r="M67" s="61"/>
      <c r="N67" s="61">
        <f>E67+18</f>
        <v>42108</v>
      </c>
      <c r="O67" s="61">
        <f>E67+18</f>
        <v>42108</v>
      </c>
      <c r="P67" s="61">
        <f>E67+15</f>
        <v>42105</v>
      </c>
      <c r="Q67" s="61">
        <f>E67+23</f>
        <v>42113</v>
      </c>
      <c r="R67" s="61">
        <f>E67+13</f>
        <v>42103</v>
      </c>
      <c r="S67" s="61"/>
      <c r="T67" s="61"/>
      <c r="U67" s="61"/>
      <c r="V67" s="62"/>
      <c r="W67" s="59"/>
      <c r="X67" s="63"/>
      <c r="Y67" s="63"/>
    </row>
    <row r="68" spans="1:25" ht="13.5" thickBot="1">
      <c r="A68" s="74"/>
      <c r="B68" s="86" t="s">
        <v>86</v>
      </c>
      <c r="C68" s="87" t="s">
        <v>64</v>
      </c>
      <c r="D68" s="88"/>
      <c r="E68" s="89"/>
      <c r="F68" s="90"/>
      <c r="G68" s="90"/>
      <c r="H68" s="90"/>
      <c r="I68" s="91">
        <v>42091</v>
      </c>
      <c r="J68" s="92">
        <f>I68+12</f>
        <v>42103</v>
      </c>
      <c r="K68" s="93"/>
      <c r="L68" s="93"/>
      <c r="M68" s="93"/>
      <c r="N68" s="93"/>
      <c r="O68" s="93"/>
      <c r="P68" s="93"/>
      <c r="Q68" s="93"/>
      <c r="R68" s="93">
        <f>I68+15</f>
        <v>42106</v>
      </c>
      <c r="S68" s="93"/>
      <c r="T68" s="93"/>
      <c r="U68" s="93"/>
      <c r="V68" s="94"/>
      <c r="W68" s="73"/>
      <c r="X68" s="72"/>
      <c r="Y68" s="72"/>
    </row>
    <row r="69" spans="1:25">
      <c r="A69" s="74">
        <v>14</v>
      </c>
      <c r="B69" s="75" t="s">
        <v>60</v>
      </c>
      <c r="C69" s="76" t="s">
        <v>39</v>
      </c>
      <c r="D69" s="77"/>
      <c r="E69" s="78"/>
      <c r="F69" s="79">
        <v>42089</v>
      </c>
      <c r="G69" s="79"/>
      <c r="H69" s="79"/>
      <c r="I69" s="80"/>
      <c r="J69" s="81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3"/>
      <c r="W69" s="84"/>
      <c r="X69" s="82"/>
      <c r="Y69" s="82"/>
    </row>
    <row r="70" spans="1:25">
      <c r="A70" s="74"/>
      <c r="B70" s="34" t="s">
        <v>60</v>
      </c>
      <c r="C70" s="35" t="s">
        <v>37</v>
      </c>
      <c r="D70" s="36"/>
      <c r="E70" s="37"/>
      <c r="F70" s="38"/>
      <c r="G70" s="38"/>
      <c r="H70" s="38"/>
      <c r="I70" s="39"/>
      <c r="J70" s="40"/>
      <c r="K70" s="41"/>
      <c r="L70" s="41"/>
      <c r="M70" s="42"/>
      <c r="N70" s="42"/>
      <c r="O70" s="42"/>
      <c r="P70" s="42"/>
      <c r="Q70" s="42"/>
      <c r="R70" s="42"/>
      <c r="S70" s="42"/>
      <c r="T70" s="42"/>
      <c r="U70" s="42"/>
      <c r="V70" s="43"/>
      <c r="W70" s="44"/>
      <c r="X70" s="42">
        <f>E70+32</f>
        <v>32</v>
      </c>
      <c r="Y70" s="42"/>
    </row>
    <row r="71" spans="1:25">
      <c r="A71" s="74"/>
      <c r="B71" s="45" t="s">
        <v>60</v>
      </c>
      <c r="C71" s="46" t="s">
        <v>75</v>
      </c>
      <c r="D71" s="47"/>
      <c r="E71" s="48"/>
      <c r="F71" s="49"/>
      <c r="G71" s="49"/>
      <c r="H71" s="49"/>
      <c r="I71" s="50"/>
      <c r="J71" s="51"/>
      <c r="K71" s="51"/>
      <c r="L71" s="52"/>
      <c r="M71" s="53"/>
      <c r="N71" s="53"/>
      <c r="O71" s="53"/>
      <c r="P71" s="53"/>
      <c r="Q71" s="53"/>
      <c r="R71" s="53"/>
      <c r="S71" s="53"/>
      <c r="T71" s="53"/>
      <c r="U71" s="53"/>
      <c r="V71" s="54"/>
      <c r="W71" s="55"/>
      <c r="X71" s="53"/>
      <c r="Y71" s="53"/>
    </row>
    <row r="72" spans="1:25">
      <c r="A72" s="74"/>
      <c r="B72" s="56" t="s">
        <v>79</v>
      </c>
      <c r="C72" s="57" t="s">
        <v>17</v>
      </c>
      <c r="D72" s="58"/>
      <c r="E72" s="67"/>
      <c r="F72" s="68"/>
      <c r="G72" s="68"/>
      <c r="H72" s="68"/>
      <c r="I72" s="69"/>
      <c r="J72" s="60"/>
      <c r="K72" s="60"/>
      <c r="L72" s="85"/>
      <c r="M72" s="61"/>
      <c r="N72" s="61"/>
      <c r="O72" s="61"/>
      <c r="P72" s="61"/>
      <c r="Q72" s="61"/>
      <c r="R72" s="61"/>
      <c r="S72" s="61"/>
      <c r="T72" s="61"/>
      <c r="U72" s="61"/>
      <c r="V72" s="62"/>
      <c r="W72" s="59"/>
      <c r="X72" s="63"/>
      <c r="Y72" s="63"/>
    </row>
    <row r="73" spans="1:25">
      <c r="A73" s="74"/>
      <c r="B73" s="56" t="s">
        <v>80</v>
      </c>
      <c r="C73" s="57" t="s">
        <v>17</v>
      </c>
      <c r="D73" s="58"/>
      <c r="E73" s="67">
        <v>42097</v>
      </c>
      <c r="F73" s="68"/>
      <c r="G73" s="68"/>
      <c r="H73" s="68"/>
      <c r="I73" s="69">
        <v>42098</v>
      </c>
      <c r="J73" s="60">
        <f>E73+9</f>
        <v>42106</v>
      </c>
      <c r="K73" s="60">
        <f>E73+23</f>
        <v>42120</v>
      </c>
      <c r="L73" s="85"/>
      <c r="M73" s="61"/>
      <c r="N73" s="61">
        <f>E73+18</f>
        <v>42115</v>
      </c>
      <c r="O73" s="61">
        <f>E73+18</f>
        <v>42115</v>
      </c>
      <c r="P73" s="61">
        <f>E73+15</f>
        <v>42112</v>
      </c>
      <c r="Q73" s="61">
        <f>E73+23</f>
        <v>42120</v>
      </c>
      <c r="R73" s="61">
        <f>E73+13</f>
        <v>42110</v>
      </c>
      <c r="S73" s="61"/>
      <c r="T73" s="61"/>
      <c r="U73" s="61"/>
      <c r="V73" s="62"/>
      <c r="W73" s="59"/>
      <c r="X73" s="63"/>
      <c r="Y73" s="63"/>
    </row>
    <row r="74" spans="1:25" ht="13.5" thickBot="1">
      <c r="A74" s="74"/>
      <c r="B74" s="86" t="s">
        <v>78</v>
      </c>
      <c r="C74" s="87" t="s">
        <v>64</v>
      </c>
      <c r="D74" s="88"/>
      <c r="E74" s="89"/>
      <c r="F74" s="90"/>
      <c r="G74" s="90"/>
      <c r="H74" s="90"/>
      <c r="I74" s="91">
        <v>42098</v>
      </c>
      <c r="J74" s="92">
        <f>I74+12</f>
        <v>42110</v>
      </c>
      <c r="K74" s="93"/>
      <c r="L74" s="93"/>
      <c r="M74" s="93"/>
      <c r="N74" s="93"/>
      <c r="O74" s="93"/>
      <c r="P74" s="93"/>
      <c r="Q74" s="93"/>
      <c r="R74" s="93">
        <f>I74+15</f>
        <v>42113</v>
      </c>
      <c r="S74" s="93"/>
      <c r="T74" s="93"/>
      <c r="U74" s="93"/>
      <c r="V74" s="94"/>
      <c r="W74" s="73"/>
      <c r="X74" s="72"/>
      <c r="Y74" s="72"/>
    </row>
    <row r="75" spans="1:25">
      <c r="A75" s="74">
        <v>15</v>
      </c>
      <c r="B75" s="75" t="s">
        <v>60</v>
      </c>
      <c r="C75" s="76" t="s">
        <v>39</v>
      </c>
      <c r="D75" s="77"/>
      <c r="E75" s="78"/>
      <c r="F75" s="79">
        <v>42096</v>
      </c>
      <c r="G75" s="79"/>
      <c r="H75" s="79"/>
      <c r="I75" s="80"/>
      <c r="J75" s="81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3"/>
      <c r="W75" s="84"/>
      <c r="X75" s="82"/>
      <c r="Y75" s="82"/>
    </row>
    <row r="76" spans="1:25">
      <c r="A76" s="74"/>
      <c r="B76" s="34" t="s">
        <v>60</v>
      </c>
      <c r="C76" s="35" t="s">
        <v>37</v>
      </c>
      <c r="D76" s="36"/>
      <c r="E76" s="37"/>
      <c r="F76" s="38"/>
      <c r="G76" s="38"/>
      <c r="H76" s="38"/>
      <c r="I76" s="39"/>
      <c r="J76" s="40"/>
      <c r="K76" s="41"/>
      <c r="L76" s="41"/>
      <c r="M76" s="42"/>
      <c r="N76" s="42"/>
      <c r="O76" s="42"/>
      <c r="P76" s="42"/>
      <c r="Q76" s="42"/>
      <c r="R76" s="42"/>
      <c r="S76" s="42"/>
      <c r="T76" s="42"/>
      <c r="U76" s="42"/>
      <c r="V76" s="43"/>
      <c r="W76" s="44"/>
      <c r="X76" s="42">
        <f>E76+32</f>
        <v>32</v>
      </c>
      <c r="Y76" s="42"/>
    </row>
    <row r="77" spans="1:25">
      <c r="A77" s="74"/>
      <c r="B77" s="45" t="s">
        <v>60</v>
      </c>
      <c r="C77" s="46" t="s">
        <v>75</v>
      </c>
      <c r="D77" s="47"/>
      <c r="E77" s="48"/>
      <c r="F77" s="49"/>
      <c r="G77" s="49"/>
      <c r="H77" s="49"/>
      <c r="I77" s="50"/>
      <c r="J77" s="51"/>
      <c r="K77" s="51"/>
      <c r="L77" s="52"/>
      <c r="M77" s="53"/>
      <c r="N77" s="53"/>
      <c r="O77" s="53"/>
      <c r="P77" s="53"/>
      <c r="Q77" s="53"/>
      <c r="R77" s="53"/>
      <c r="S77" s="53"/>
      <c r="T77" s="53"/>
      <c r="U77" s="53"/>
      <c r="V77" s="54"/>
      <c r="W77" s="55"/>
      <c r="X77" s="53"/>
      <c r="Y77" s="53"/>
    </row>
    <row r="78" spans="1:25">
      <c r="A78" s="74"/>
      <c r="B78" s="56" t="s">
        <v>79</v>
      </c>
      <c r="C78" s="57" t="s">
        <v>17</v>
      </c>
      <c r="D78" s="58"/>
      <c r="E78" s="67"/>
      <c r="F78" s="68"/>
      <c r="G78" s="68"/>
      <c r="H78" s="68"/>
      <c r="I78" s="69"/>
      <c r="J78" s="60"/>
      <c r="K78" s="60"/>
      <c r="L78" s="85"/>
      <c r="M78" s="61"/>
      <c r="N78" s="61"/>
      <c r="O78" s="61"/>
      <c r="P78" s="61"/>
      <c r="Q78" s="61"/>
      <c r="R78" s="61"/>
      <c r="S78" s="61"/>
      <c r="T78" s="61"/>
      <c r="U78" s="61"/>
      <c r="V78" s="62"/>
      <c r="W78" s="59"/>
      <c r="X78" s="63"/>
      <c r="Y78" s="63"/>
    </row>
    <row r="79" spans="1:25">
      <c r="A79" s="74"/>
      <c r="B79" s="56" t="s">
        <v>81</v>
      </c>
      <c r="C79" s="57" t="s">
        <v>17</v>
      </c>
      <c r="D79" s="58"/>
      <c r="E79" s="67">
        <v>42104</v>
      </c>
      <c r="F79" s="68"/>
      <c r="G79" s="68"/>
      <c r="H79" s="68"/>
      <c r="I79" s="69">
        <v>42105</v>
      </c>
      <c r="J79" s="60">
        <f>E79+9</f>
        <v>42113</v>
      </c>
      <c r="K79" s="60">
        <f>E79+23</f>
        <v>42127</v>
      </c>
      <c r="L79" s="85"/>
      <c r="M79" s="61"/>
      <c r="N79" s="61">
        <f>E79+18</f>
        <v>42122</v>
      </c>
      <c r="O79" s="61">
        <f>E79+18</f>
        <v>42122</v>
      </c>
      <c r="P79" s="61">
        <f>E79+15</f>
        <v>42119</v>
      </c>
      <c r="Q79" s="61">
        <f>E79+23</f>
        <v>42127</v>
      </c>
      <c r="R79" s="61">
        <f>E79+13</f>
        <v>42117</v>
      </c>
      <c r="S79" s="61"/>
      <c r="T79" s="61"/>
      <c r="U79" s="61"/>
      <c r="V79" s="62"/>
      <c r="W79" s="59"/>
      <c r="X79" s="63"/>
      <c r="Y79" s="63"/>
    </row>
    <row r="80" spans="1:25" ht="13.5" thickBot="1">
      <c r="A80" s="74"/>
      <c r="B80" s="86" t="s">
        <v>86</v>
      </c>
      <c r="C80" s="87" t="s">
        <v>64</v>
      </c>
      <c r="D80" s="88"/>
      <c r="E80" s="89"/>
      <c r="F80" s="90"/>
      <c r="G80" s="90"/>
      <c r="H80" s="90"/>
      <c r="I80" s="91">
        <v>42105</v>
      </c>
      <c r="J80" s="92">
        <f>I80+12</f>
        <v>42117</v>
      </c>
      <c r="K80" s="93"/>
      <c r="L80" s="93"/>
      <c r="M80" s="93"/>
      <c r="N80" s="93"/>
      <c r="O80" s="93"/>
      <c r="P80" s="93"/>
      <c r="Q80" s="93"/>
      <c r="R80" s="93">
        <f>I80+15</f>
        <v>42120</v>
      </c>
      <c r="S80" s="93"/>
      <c r="T80" s="93"/>
      <c r="U80" s="93"/>
      <c r="V80" s="94"/>
      <c r="W80" s="73"/>
      <c r="X80" s="72"/>
      <c r="Y80" s="72"/>
    </row>
    <row r="81" spans="1:25">
      <c r="A81" s="74">
        <v>16</v>
      </c>
      <c r="B81" s="75" t="s">
        <v>60</v>
      </c>
      <c r="C81" s="76" t="s">
        <v>39</v>
      </c>
      <c r="D81" s="77"/>
      <c r="E81" s="78"/>
      <c r="F81" s="79">
        <v>42103</v>
      </c>
      <c r="G81" s="79"/>
      <c r="H81" s="79"/>
      <c r="I81" s="80"/>
      <c r="J81" s="81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3"/>
      <c r="W81" s="84"/>
      <c r="X81" s="82"/>
      <c r="Y81" s="82"/>
    </row>
    <row r="82" spans="1:25">
      <c r="A82" s="74"/>
      <c r="B82" s="34" t="s">
        <v>60</v>
      </c>
      <c r="C82" s="35" t="s">
        <v>37</v>
      </c>
      <c r="D82" s="36"/>
      <c r="E82" s="37"/>
      <c r="F82" s="38"/>
      <c r="G82" s="38"/>
      <c r="H82" s="38"/>
      <c r="I82" s="39"/>
      <c r="J82" s="40"/>
      <c r="K82" s="41"/>
      <c r="L82" s="41"/>
      <c r="M82" s="42"/>
      <c r="N82" s="42"/>
      <c r="O82" s="42"/>
      <c r="P82" s="42"/>
      <c r="Q82" s="42"/>
      <c r="R82" s="42"/>
      <c r="S82" s="42"/>
      <c r="T82" s="42"/>
      <c r="U82" s="42"/>
      <c r="V82" s="43"/>
      <c r="W82" s="44"/>
      <c r="X82" s="42">
        <f>E82+32</f>
        <v>32</v>
      </c>
      <c r="Y82" s="42"/>
    </row>
    <row r="83" spans="1:25">
      <c r="A83" s="74"/>
      <c r="B83" s="45" t="s">
        <v>60</v>
      </c>
      <c r="C83" s="46" t="s">
        <v>75</v>
      </c>
      <c r="D83" s="47"/>
      <c r="E83" s="48"/>
      <c r="F83" s="49"/>
      <c r="G83" s="49"/>
      <c r="H83" s="49"/>
      <c r="I83" s="50"/>
      <c r="J83" s="51"/>
      <c r="K83" s="51"/>
      <c r="L83" s="52"/>
      <c r="M83" s="53"/>
      <c r="N83" s="53"/>
      <c r="O83" s="53"/>
      <c r="P83" s="53"/>
      <c r="Q83" s="53"/>
      <c r="R83" s="53"/>
      <c r="S83" s="53"/>
      <c r="T83" s="53"/>
      <c r="U83" s="53"/>
      <c r="V83" s="54"/>
      <c r="W83" s="55"/>
      <c r="X83" s="53"/>
      <c r="Y83" s="53"/>
    </row>
    <row r="84" spans="1:25">
      <c r="A84" s="74"/>
      <c r="B84" s="56" t="s">
        <v>79</v>
      </c>
      <c r="C84" s="57" t="s">
        <v>17</v>
      </c>
      <c r="D84" s="58"/>
      <c r="E84" s="67"/>
      <c r="F84" s="68"/>
      <c r="G84" s="68"/>
      <c r="H84" s="68"/>
      <c r="I84" s="69"/>
      <c r="J84" s="60"/>
      <c r="K84" s="60"/>
      <c r="L84" s="85"/>
      <c r="M84" s="61"/>
      <c r="N84" s="61"/>
      <c r="O84" s="61"/>
      <c r="P84" s="61"/>
      <c r="Q84" s="61"/>
      <c r="R84" s="61"/>
      <c r="S84" s="61"/>
      <c r="T84" s="61"/>
      <c r="U84" s="61"/>
      <c r="V84" s="62"/>
      <c r="W84" s="59"/>
      <c r="X84" s="63"/>
      <c r="Y84" s="63"/>
    </row>
    <row r="85" spans="1:25">
      <c r="A85" s="74"/>
      <c r="B85" s="56" t="s">
        <v>80</v>
      </c>
      <c r="C85" s="57" t="s">
        <v>17</v>
      </c>
      <c r="D85" s="58"/>
      <c r="E85" s="67">
        <v>42111</v>
      </c>
      <c r="F85" s="68"/>
      <c r="G85" s="68"/>
      <c r="H85" s="68"/>
      <c r="I85" s="69">
        <v>42112</v>
      </c>
      <c r="J85" s="60">
        <f>E85+9</f>
        <v>42120</v>
      </c>
      <c r="K85" s="60">
        <f>E85+23</f>
        <v>42134</v>
      </c>
      <c r="L85" s="85"/>
      <c r="M85" s="61"/>
      <c r="N85" s="61">
        <f>E85+18</f>
        <v>42129</v>
      </c>
      <c r="O85" s="61">
        <f>E85+18</f>
        <v>42129</v>
      </c>
      <c r="P85" s="61">
        <f>E85+15</f>
        <v>42126</v>
      </c>
      <c r="Q85" s="61">
        <f>E85+23</f>
        <v>42134</v>
      </c>
      <c r="R85" s="61">
        <f>E85+13</f>
        <v>42124</v>
      </c>
      <c r="S85" s="61"/>
      <c r="T85" s="61"/>
      <c r="U85" s="61"/>
      <c r="V85" s="62"/>
      <c r="W85" s="59"/>
      <c r="X85" s="63"/>
      <c r="Y85" s="63"/>
    </row>
    <row r="86" spans="1:25" ht="13.5" thickBot="1">
      <c r="A86" s="74"/>
      <c r="B86" s="86" t="s">
        <v>78</v>
      </c>
      <c r="C86" s="87" t="s">
        <v>64</v>
      </c>
      <c r="D86" s="88"/>
      <c r="E86" s="89"/>
      <c r="F86" s="90"/>
      <c r="G86" s="90"/>
      <c r="H86" s="90"/>
      <c r="I86" s="91">
        <v>42112</v>
      </c>
      <c r="J86" s="92">
        <f>I86+12</f>
        <v>42124</v>
      </c>
      <c r="K86" s="93"/>
      <c r="L86" s="93"/>
      <c r="M86" s="93"/>
      <c r="N86" s="93"/>
      <c r="O86" s="93"/>
      <c r="P86" s="93"/>
      <c r="Q86" s="93"/>
      <c r="R86" s="93">
        <f>I86+15</f>
        <v>42127</v>
      </c>
      <c r="S86" s="93"/>
      <c r="T86" s="93"/>
      <c r="U86" s="93"/>
      <c r="V86" s="94"/>
      <c r="W86" s="73"/>
      <c r="X86" s="72"/>
      <c r="Y86" s="72"/>
    </row>
    <row r="87" spans="1:25">
      <c r="A87" s="74">
        <v>17</v>
      </c>
      <c r="B87" s="75" t="s">
        <v>60</v>
      </c>
      <c r="C87" s="76" t="s">
        <v>39</v>
      </c>
      <c r="D87" s="77"/>
      <c r="E87" s="78"/>
      <c r="F87" s="79">
        <v>42110</v>
      </c>
      <c r="G87" s="79"/>
      <c r="H87" s="79"/>
      <c r="I87" s="80"/>
      <c r="J87" s="81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3"/>
      <c r="W87" s="84"/>
      <c r="X87" s="82"/>
      <c r="Y87" s="82"/>
    </row>
    <row r="88" spans="1:25">
      <c r="A88" s="74"/>
      <c r="B88" s="34" t="s">
        <v>60</v>
      </c>
      <c r="C88" s="35" t="s">
        <v>37</v>
      </c>
      <c r="D88" s="36"/>
      <c r="E88" s="37"/>
      <c r="F88" s="38"/>
      <c r="G88" s="38"/>
      <c r="H88" s="38"/>
      <c r="I88" s="39"/>
      <c r="J88" s="40"/>
      <c r="K88" s="41"/>
      <c r="L88" s="41"/>
      <c r="M88" s="42"/>
      <c r="N88" s="42"/>
      <c r="O88" s="42"/>
      <c r="P88" s="42"/>
      <c r="Q88" s="42"/>
      <c r="R88" s="42"/>
      <c r="S88" s="42"/>
      <c r="T88" s="42"/>
      <c r="U88" s="42"/>
      <c r="V88" s="43"/>
      <c r="W88" s="44"/>
      <c r="X88" s="42">
        <f>E88+32</f>
        <v>32</v>
      </c>
      <c r="Y88" s="42"/>
    </row>
    <row r="89" spans="1:25">
      <c r="A89" s="74"/>
      <c r="B89" s="45" t="s">
        <v>60</v>
      </c>
      <c r="C89" s="46" t="s">
        <v>75</v>
      </c>
      <c r="D89" s="47"/>
      <c r="E89" s="48"/>
      <c r="F89" s="49"/>
      <c r="G89" s="49"/>
      <c r="H89" s="49"/>
      <c r="I89" s="50"/>
      <c r="J89" s="51"/>
      <c r="K89" s="51"/>
      <c r="L89" s="52"/>
      <c r="M89" s="53"/>
      <c r="N89" s="53"/>
      <c r="O89" s="53"/>
      <c r="P89" s="53"/>
      <c r="Q89" s="53"/>
      <c r="R89" s="53"/>
      <c r="S89" s="53"/>
      <c r="T89" s="53"/>
      <c r="U89" s="53"/>
      <c r="V89" s="54"/>
      <c r="W89" s="55"/>
      <c r="X89" s="53"/>
      <c r="Y89" s="53"/>
    </row>
    <row r="90" spans="1:25">
      <c r="A90" s="74"/>
      <c r="B90" s="56" t="s">
        <v>79</v>
      </c>
      <c r="C90" s="57" t="s">
        <v>17</v>
      </c>
      <c r="D90" s="58"/>
      <c r="E90" s="67"/>
      <c r="F90" s="68"/>
      <c r="G90" s="68"/>
      <c r="H90" s="68"/>
      <c r="I90" s="69"/>
      <c r="J90" s="60"/>
      <c r="K90" s="60"/>
      <c r="L90" s="85"/>
      <c r="M90" s="61"/>
      <c r="N90" s="61"/>
      <c r="O90" s="61"/>
      <c r="P90" s="61"/>
      <c r="Q90" s="61"/>
      <c r="R90" s="61"/>
      <c r="S90" s="61"/>
      <c r="T90" s="61"/>
      <c r="U90" s="61"/>
      <c r="V90" s="62"/>
      <c r="W90" s="59"/>
      <c r="X90" s="63"/>
      <c r="Y90" s="63"/>
    </row>
    <row r="91" spans="1:25">
      <c r="A91" s="74"/>
      <c r="B91" s="56" t="s">
        <v>81</v>
      </c>
      <c r="C91" s="57" t="s">
        <v>17</v>
      </c>
      <c r="D91" s="58"/>
      <c r="E91" s="67">
        <v>42118</v>
      </c>
      <c r="F91" s="68"/>
      <c r="G91" s="68"/>
      <c r="H91" s="68"/>
      <c r="I91" s="69">
        <v>42119</v>
      </c>
      <c r="J91" s="60">
        <f>E91+9</f>
        <v>42127</v>
      </c>
      <c r="K91" s="60">
        <f>E91+23</f>
        <v>42141</v>
      </c>
      <c r="L91" s="85"/>
      <c r="M91" s="61"/>
      <c r="N91" s="61">
        <f>E91+18</f>
        <v>42136</v>
      </c>
      <c r="O91" s="61">
        <f>E91+18</f>
        <v>42136</v>
      </c>
      <c r="P91" s="61">
        <f>E91+15</f>
        <v>42133</v>
      </c>
      <c r="Q91" s="61">
        <f>E91+23</f>
        <v>42141</v>
      </c>
      <c r="R91" s="61">
        <f>E91+13</f>
        <v>42131</v>
      </c>
      <c r="S91" s="61"/>
      <c r="T91" s="61"/>
      <c r="U91" s="61"/>
      <c r="V91" s="62"/>
      <c r="W91" s="59"/>
      <c r="X91" s="63"/>
      <c r="Y91" s="63"/>
    </row>
    <row r="92" spans="1:25" ht="13.5" thickBot="1">
      <c r="A92" s="74"/>
      <c r="B92" s="86" t="s">
        <v>86</v>
      </c>
      <c r="C92" s="87" t="s">
        <v>64</v>
      </c>
      <c r="D92" s="88"/>
      <c r="E92" s="89"/>
      <c r="F92" s="90"/>
      <c r="G92" s="90"/>
      <c r="H92" s="90"/>
      <c r="I92" s="91">
        <v>42119</v>
      </c>
      <c r="J92" s="92">
        <f>I92+12</f>
        <v>42131</v>
      </c>
      <c r="K92" s="93"/>
      <c r="L92" s="93"/>
      <c r="M92" s="93"/>
      <c r="N92" s="93"/>
      <c r="O92" s="93"/>
      <c r="P92" s="93"/>
      <c r="Q92" s="93"/>
      <c r="R92" s="93">
        <f>I92+15</f>
        <v>42134</v>
      </c>
      <c r="S92" s="93"/>
      <c r="T92" s="93"/>
      <c r="U92" s="93"/>
      <c r="V92" s="94"/>
      <c r="W92" s="73"/>
      <c r="X92" s="72"/>
      <c r="Y92" s="72"/>
    </row>
    <row r="93" spans="1:25">
      <c r="A93" s="74">
        <v>18</v>
      </c>
      <c r="B93" s="75" t="s">
        <v>60</v>
      </c>
      <c r="C93" s="76" t="s">
        <v>39</v>
      </c>
      <c r="D93" s="77"/>
      <c r="E93" s="78"/>
      <c r="F93" s="79">
        <v>42117</v>
      </c>
      <c r="G93" s="79"/>
      <c r="H93" s="79"/>
      <c r="I93" s="80"/>
      <c r="J93" s="81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3"/>
      <c r="W93" s="84"/>
      <c r="X93" s="82"/>
      <c r="Y93" s="82"/>
    </row>
    <row r="94" spans="1:25">
      <c r="A94" s="74"/>
      <c r="B94" s="34" t="s">
        <v>60</v>
      </c>
      <c r="C94" s="35" t="s">
        <v>37</v>
      </c>
      <c r="D94" s="36"/>
      <c r="E94" s="37"/>
      <c r="F94" s="38"/>
      <c r="G94" s="38"/>
      <c r="H94" s="38"/>
      <c r="I94" s="39"/>
      <c r="J94" s="40"/>
      <c r="K94" s="41"/>
      <c r="L94" s="41"/>
      <c r="M94" s="42"/>
      <c r="N94" s="42"/>
      <c r="O94" s="42"/>
      <c r="P94" s="42"/>
      <c r="Q94" s="42"/>
      <c r="R94" s="42"/>
      <c r="S94" s="42"/>
      <c r="T94" s="42"/>
      <c r="U94" s="42"/>
      <c r="V94" s="43"/>
      <c r="W94" s="44"/>
      <c r="X94" s="42">
        <f>E94+32</f>
        <v>32</v>
      </c>
      <c r="Y94" s="42"/>
    </row>
    <row r="95" spans="1:25">
      <c r="A95" s="74"/>
      <c r="B95" s="45" t="s">
        <v>60</v>
      </c>
      <c r="C95" s="46" t="s">
        <v>75</v>
      </c>
      <c r="D95" s="47"/>
      <c r="E95" s="48"/>
      <c r="F95" s="49"/>
      <c r="G95" s="49"/>
      <c r="H95" s="49"/>
      <c r="I95" s="50"/>
      <c r="J95" s="51"/>
      <c r="K95" s="51"/>
      <c r="L95" s="52"/>
      <c r="M95" s="53"/>
      <c r="N95" s="53"/>
      <c r="O95" s="53"/>
      <c r="P95" s="53"/>
      <c r="Q95" s="53"/>
      <c r="R95" s="53"/>
      <c r="S95" s="53"/>
      <c r="T95" s="53"/>
      <c r="U95" s="53"/>
      <c r="V95" s="54"/>
      <c r="W95" s="55"/>
      <c r="X95" s="53"/>
      <c r="Y95" s="53"/>
    </row>
    <row r="96" spans="1:25">
      <c r="A96" s="74"/>
      <c r="B96" s="56" t="s">
        <v>79</v>
      </c>
      <c r="C96" s="57" t="s">
        <v>17</v>
      </c>
      <c r="D96" s="58"/>
      <c r="E96" s="67"/>
      <c r="F96" s="68"/>
      <c r="G96" s="68"/>
      <c r="H96" s="68"/>
      <c r="I96" s="69"/>
      <c r="J96" s="60"/>
      <c r="K96" s="60"/>
      <c r="L96" s="85"/>
      <c r="M96" s="61"/>
      <c r="N96" s="61"/>
      <c r="O96" s="61"/>
      <c r="P96" s="61"/>
      <c r="Q96" s="61"/>
      <c r="R96" s="61"/>
      <c r="S96" s="61"/>
      <c r="T96" s="61"/>
      <c r="U96" s="61"/>
      <c r="V96" s="62"/>
      <c r="W96" s="59"/>
      <c r="X96" s="63"/>
      <c r="Y96" s="63"/>
    </row>
    <row r="97" spans="1:25">
      <c r="A97" s="74"/>
      <c r="B97" s="56" t="s">
        <v>80</v>
      </c>
      <c r="C97" s="57" t="s">
        <v>17</v>
      </c>
      <c r="D97" s="58"/>
      <c r="E97" s="67">
        <v>42125</v>
      </c>
      <c r="F97" s="68"/>
      <c r="G97" s="68"/>
      <c r="H97" s="68"/>
      <c r="I97" s="69">
        <v>42126</v>
      </c>
      <c r="J97" s="60">
        <f>E97+9</f>
        <v>42134</v>
      </c>
      <c r="K97" s="60">
        <f>E97+23</f>
        <v>42148</v>
      </c>
      <c r="L97" s="85"/>
      <c r="M97" s="61"/>
      <c r="N97" s="61">
        <f>E97+18</f>
        <v>42143</v>
      </c>
      <c r="O97" s="61">
        <f>E97+18</f>
        <v>42143</v>
      </c>
      <c r="P97" s="61">
        <f>E97+15</f>
        <v>42140</v>
      </c>
      <c r="Q97" s="61">
        <f>E97+23</f>
        <v>42148</v>
      </c>
      <c r="R97" s="61">
        <f>E97+13</f>
        <v>42138</v>
      </c>
      <c r="S97" s="61"/>
      <c r="T97" s="61"/>
      <c r="U97" s="61"/>
      <c r="V97" s="62"/>
      <c r="W97" s="59"/>
      <c r="X97" s="63"/>
      <c r="Y97" s="63"/>
    </row>
    <row r="98" spans="1:25" ht="13.5" thickBot="1">
      <c r="A98" s="74"/>
      <c r="B98" s="86" t="s">
        <v>78</v>
      </c>
      <c r="C98" s="87" t="s">
        <v>64</v>
      </c>
      <c r="D98" s="88"/>
      <c r="E98" s="89"/>
      <c r="F98" s="90"/>
      <c r="G98" s="90"/>
      <c r="H98" s="90"/>
      <c r="I98" s="91">
        <v>42126</v>
      </c>
      <c r="J98" s="92">
        <f>I98+12</f>
        <v>42138</v>
      </c>
      <c r="K98" s="93"/>
      <c r="L98" s="93"/>
      <c r="M98" s="93"/>
      <c r="N98" s="93"/>
      <c r="O98" s="93"/>
      <c r="P98" s="93"/>
      <c r="Q98" s="93"/>
      <c r="R98" s="93">
        <f>I98+15</f>
        <v>42141</v>
      </c>
      <c r="S98" s="93"/>
      <c r="T98" s="93"/>
      <c r="U98" s="93"/>
      <c r="V98" s="94"/>
      <c r="W98" s="73"/>
      <c r="X98" s="72"/>
      <c r="Y98" s="72"/>
    </row>
  </sheetData>
  <pageMargins left="0" right="0.82677165354330717" top="0.35433070866141736" bottom="0.35433070866141736" header="0.31496062992125984" footer="0.31496062992125984"/>
  <pageSetup paperSize="9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ASIE.EXO.EGYPT.INDES  FOS.BCN</vt:lpstr>
      <vt:lpstr>Moyen Orient Egypte FOS.BCN</vt:lpstr>
      <vt:lpstr>AFRIQUE 1415</vt:lpstr>
      <vt:lpstr>'AFRIQUE 1415'!Área_de_impresión</vt:lpstr>
      <vt:lpstr>'Moyen Orient Egypte FOS.BCN'!Área_de_impresión</vt:lpstr>
    </vt:vector>
  </TitlesOfParts>
  <Company>Dell Computer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GATEAU</dc:creator>
  <cp:lastModifiedBy>ctx</cp:lastModifiedBy>
  <cp:lastPrinted>2013-09-05T10:10:07Z</cp:lastPrinted>
  <dcterms:created xsi:type="dcterms:W3CDTF">1999-12-27T09:41:57Z</dcterms:created>
  <dcterms:modified xsi:type="dcterms:W3CDTF">2015-04-27T10:31:58Z</dcterms:modified>
</cp:coreProperties>
</file>